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.都達國小\11.都達國小各項經費報支資料\1100812行政會報-請購核銷流程(實施)\"/>
    </mc:Choice>
  </mc:AlternateContent>
  <bookViews>
    <workbookView xWindow="0" yWindow="0" windowWidth="16680" windowHeight="8850"/>
  </bookViews>
  <sheets>
    <sheet name="縣府領據格式" sheetId="1" r:id="rId1"/>
    <sheet name="縣府經費結報表" sheetId="2" r:id="rId2"/>
    <sheet name="本案核銷結報附件" sheetId="3" state="hidden" r:id="rId3"/>
  </sheets>
  <definedNames>
    <definedName name="_xlnm.Print_Area" localSheetId="2">本案核銷結報附件!$A$1:$F$45</definedName>
    <definedName name="_xlnm.Print_Area" localSheetId="1">縣府經費結報表!$A$1:$G$33</definedName>
    <definedName name="_xlnm.Print_Area" localSheetId="0">縣府領據格式!$A$1:$AF$36</definedName>
    <definedName name="Z_774EF18A_D89A_40B8_A3BE_85F853850C47_.wvu.PrintArea" localSheetId="2" hidden="1">本案核銷結報附件!$A$1:$F$45</definedName>
    <definedName name="Z_774EF18A_D89A_40B8_A3BE_85F853850C47_.wvu.PrintArea" localSheetId="1" hidden="1">縣府經費結報表!$A$1:$G$33</definedName>
    <definedName name="Z_774EF18A_D89A_40B8_A3BE_85F853850C47_.wvu.PrintArea" localSheetId="0" hidden="1">縣府領據格式!$A$1:$AF$36</definedName>
  </definedNames>
  <calcPr calcId="162913"/>
  <customWorkbookViews>
    <customWorkbookView name="ACT - 個人檢視畫面" guid="{774EF18A-D89A-40B8-A3BE-85F853850C47}" mergeInterval="0" personalView="1" maximized="1" xWindow="-8" yWindow="-8" windowWidth="1456" windowHeight="876" activeSheetId="1"/>
  </customWorkbookViews>
</workbook>
</file>

<file path=xl/calcChain.xml><?xml version="1.0" encoding="utf-8"?>
<calcChain xmlns="http://schemas.openxmlformats.org/spreadsheetml/2006/main">
  <c r="M17" i="1" l="1"/>
  <c r="A3" i="2"/>
  <c r="S4" i="1" l="1"/>
  <c r="E4" i="3" l="1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" i="3"/>
  <c r="A2" i="3"/>
  <c r="E43" i="3" l="1"/>
  <c r="D20" i="1"/>
  <c r="A4" i="2" l="1"/>
  <c r="E21" i="2"/>
  <c r="C21" i="2"/>
  <c r="A2" i="2"/>
  <c r="V32" i="1" l="1"/>
  <c r="Q32" i="1"/>
  <c r="L32" i="1"/>
  <c r="H30" i="1"/>
  <c r="H28" i="1"/>
  <c r="H26" i="1"/>
  <c r="H24" i="1"/>
  <c r="Q4" i="1" l="1"/>
  <c r="P4" i="1"/>
  <c r="O4" i="1"/>
  <c r="N4" i="1"/>
  <c r="M4" i="1"/>
  <c r="L4" i="1"/>
  <c r="K4" i="1"/>
  <c r="J4" i="1"/>
  <c r="F21" i="2"/>
  <c r="B26" i="2" s="1"/>
  <c r="T6" i="1"/>
  <c r="R4" i="1"/>
</calcChain>
</file>

<file path=xl/sharedStrings.xml><?xml version="1.0" encoding="utf-8"?>
<sst xmlns="http://schemas.openxmlformats.org/spreadsheetml/2006/main" count="158" uniqueCount="135">
  <si>
    <t>南    投    縣    政    府</t>
  </si>
  <si>
    <t>第</t>
    <phoneticPr fontId="4" type="noConversion"/>
  </si>
  <si>
    <t>號</t>
    <phoneticPr fontId="4" type="noConversion"/>
  </si>
  <si>
    <t>金             額</t>
  </si>
  <si>
    <t>以</t>
    <phoneticPr fontId="4" type="noConversion"/>
  </si>
  <si>
    <t>上</t>
    <phoneticPr fontId="4" type="noConversion"/>
  </si>
  <si>
    <t>款</t>
    <phoneticPr fontId="4" type="noConversion"/>
  </si>
  <si>
    <t>項</t>
    <phoneticPr fontId="4" type="noConversion"/>
  </si>
  <si>
    <t>目</t>
    <phoneticPr fontId="4" type="noConversion"/>
  </si>
  <si>
    <t>億</t>
  </si>
  <si>
    <t>千萬</t>
  </si>
  <si>
    <t>百萬</t>
  </si>
  <si>
    <t>十萬</t>
  </si>
  <si>
    <t>萬</t>
  </si>
  <si>
    <t>千</t>
  </si>
  <si>
    <t>百</t>
  </si>
  <si>
    <t>十</t>
  </si>
  <si>
    <t>元</t>
  </si>
  <si>
    <t>自</t>
    <phoneticPr fontId="4" type="noConversion"/>
  </si>
  <si>
    <t>至</t>
    <phoneticPr fontId="4" type="noConversion"/>
  </si>
  <si>
    <t>經費來源「請勾選」</t>
    <phoneticPr fontId="4" type="noConversion"/>
  </si>
  <si>
    <t>1.</t>
    <phoneticPr fontId="4" type="noConversion"/>
  </si>
  <si>
    <t>一般</t>
    <phoneticPr fontId="4" type="noConversion"/>
  </si>
  <si>
    <t>預算科目</t>
    <phoneticPr fontId="4" type="noConversion"/>
  </si>
  <si>
    <t>款 項 目</t>
    <phoneticPr fontId="4" type="noConversion"/>
  </si>
  <si>
    <t>用途摘要</t>
    <phoneticPr fontId="4" type="noConversion"/>
  </si>
  <si>
    <t>簽</t>
    <phoneticPr fontId="4" type="noConversion"/>
  </si>
  <si>
    <t>證</t>
    <phoneticPr fontId="4" type="noConversion"/>
  </si>
  <si>
    <t>2.</t>
    <phoneticPr fontId="4" type="noConversion"/>
  </si>
  <si>
    <t>縣預算(自籌)</t>
  </si>
  <si>
    <t>碼</t>
    <phoneticPr fontId="4" type="noConversion"/>
  </si>
  <si>
    <t>3.</t>
    <phoneticPr fontId="4" type="noConversion"/>
  </si>
  <si>
    <t>中央補助</t>
  </si>
  <si>
    <t>工作計劃</t>
    <phoneticPr fontId="4" type="noConversion"/>
  </si>
  <si>
    <t>4.</t>
    <phoneticPr fontId="4" type="noConversion"/>
  </si>
  <si>
    <t>收支對列</t>
  </si>
  <si>
    <t>名    稱</t>
    <phoneticPr fontId="4" type="noConversion"/>
  </si>
  <si>
    <t>5.</t>
    <phoneticPr fontId="4" type="noConversion"/>
  </si>
  <si>
    <t>災害準備金</t>
  </si>
  <si>
    <t>用 途 別</t>
    <phoneticPr fontId="4" type="noConversion"/>
  </si>
  <si>
    <t>6.</t>
    <phoneticPr fontId="4" type="noConversion"/>
  </si>
  <si>
    <t>經辦單位</t>
    <phoneticPr fontId="4" type="noConversion"/>
  </si>
  <si>
    <t>主計單位</t>
    <phoneticPr fontId="4" type="noConversion"/>
  </si>
  <si>
    <t>縣長</t>
    <phoneticPr fontId="4" type="noConversion"/>
  </si>
  <si>
    <t>領據</t>
    <phoneticPr fontId="4" type="noConversion"/>
  </si>
  <si>
    <t>敬</t>
    <phoneticPr fontId="4" type="noConversion"/>
  </si>
  <si>
    <t>會</t>
    <phoneticPr fontId="4" type="noConversion"/>
  </si>
  <si>
    <t xml:space="preserve"> 茲 向南投縣政府領到 </t>
    <phoneticPr fontId="2" type="noConversion"/>
  </si>
  <si>
    <t>出</t>
    <phoneticPr fontId="4" type="noConversion"/>
  </si>
  <si>
    <t>納</t>
    <phoneticPr fontId="4" type="noConversion"/>
  </si>
  <si>
    <t>此  據</t>
    <phoneticPr fontId="2" type="noConversion"/>
  </si>
  <si>
    <t>機關名稱：</t>
    <phoneticPr fontId="2" type="noConversion"/>
  </si>
  <si>
    <t>出納人員：</t>
    <phoneticPr fontId="2" type="noConversion"/>
  </si>
  <si>
    <t>主計人員：</t>
    <phoneticPr fontId="2" type="noConversion"/>
  </si>
  <si>
    <t>（加 蓋 機 關 印 信）</t>
    <phoneticPr fontId="2" type="noConversion"/>
  </si>
  <si>
    <t>中華民國</t>
    <phoneticPr fontId="4" type="noConversion"/>
  </si>
  <si>
    <t>年</t>
    <phoneticPr fontId="4" type="noConversion"/>
  </si>
  <si>
    <t>月</t>
    <phoneticPr fontId="4" type="noConversion"/>
  </si>
  <si>
    <t>日</t>
    <phoneticPr fontId="4" type="noConversion"/>
  </si>
  <si>
    <t>*註：</t>
    <phoneticPr fontId="4" type="noConversion"/>
  </si>
  <si>
    <t>1.機關、民間團體領款使用</t>
  </si>
  <si>
    <t>2.民間團體請加註統一編號及地址</t>
  </si>
  <si>
    <t xml:space="preserve">        南投縣地方教育發展基金經費結報表        </t>
    <phoneticPr fontId="4" type="noConversion"/>
  </si>
  <si>
    <t>101年12月修訂版</t>
    <phoneticPr fontId="4" type="noConversion"/>
  </si>
  <si>
    <t>經 費 項 目</t>
    <phoneticPr fontId="4" type="noConversion"/>
  </si>
  <si>
    <t>核定(契約)
金額</t>
    <phoneticPr fontId="4" type="noConversion"/>
  </si>
  <si>
    <t>實支(結算)金額</t>
    <phoneticPr fontId="4" type="noConversion"/>
  </si>
  <si>
    <t>憑証編號</t>
    <phoneticPr fontId="4" type="noConversion"/>
  </si>
  <si>
    <t>前期累計</t>
    <phoneticPr fontId="4" type="noConversion"/>
  </si>
  <si>
    <t>本次金額</t>
    <phoneticPr fontId="4" type="noConversion"/>
  </si>
  <si>
    <t>合計</t>
    <phoneticPr fontId="4" type="noConversion"/>
  </si>
  <si>
    <t xml:space="preserve"> </t>
    <phoneticPr fontId="4" type="noConversion"/>
  </si>
  <si>
    <t>總      計</t>
    <phoneticPr fontId="4" type="noConversion"/>
  </si>
  <si>
    <t>縣政府是否先行預撥經費︰□是  金額︰                 ■否</t>
    <phoneticPr fontId="4" type="noConversion"/>
  </si>
  <si>
    <t>計畫第  一 次核銷，是否結案（不再核銷）■是             □否</t>
    <phoneticPr fontId="4" type="noConversion"/>
  </si>
  <si>
    <t>經辦人：            單位主管：              會計主任：             校長：</t>
    <phoneticPr fontId="4" type="noConversion"/>
  </si>
  <si>
    <t>填表說明：</t>
    <phoneticPr fontId="4" type="noConversion"/>
  </si>
  <si>
    <t>1、請於計畫結束後20日內查填二份，一份送縣政府辦理請款、核銷，一份留存學校。</t>
    <phoneticPr fontId="4" type="noConversion"/>
  </si>
  <si>
    <t>2、縣政府先行預撥經費且執行後有賸餘，賸餘款請依規定繳回，不得挪為他用。</t>
    <phoneticPr fontId="4" type="noConversion"/>
  </si>
  <si>
    <t>3、若結報金額含有工程管理費，請於備註欄列明計算方式及金額。</t>
    <phoneticPr fontId="4" type="noConversion"/>
  </si>
  <si>
    <t>4、本表請依實填報並核章，倘有填報不實，追究相關人員責任。</t>
    <phoneticPr fontId="4" type="noConversion"/>
  </si>
  <si>
    <t>輸入正確資訊</t>
    <phoneticPr fontId="2" type="noConversion"/>
  </si>
  <si>
    <t>領據金額：</t>
    <phoneticPr fontId="2" type="noConversion"/>
  </si>
  <si>
    <t>機關名稱：</t>
    <phoneticPr fontId="2" type="noConversion"/>
  </si>
  <si>
    <t>出納人員：</t>
  </si>
  <si>
    <t>主計人員：</t>
  </si>
  <si>
    <t>機關長官：</t>
  </si>
  <si>
    <t>機關長官：</t>
    <phoneticPr fontId="2" type="noConversion"/>
  </si>
  <si>
    <t>年</t>
    <phoneticPr fontId="2" type="noConversion"/>
  </si>
  <si>
    <t>月</t>
    <phoneticPr fontId="2" type="noConversion"/>
  </si>
  <si>
    <t>日</t>
    <phoneticPr fontId="2" type="noConversion"/>
  </si>
  <si>
    <t>日        期：</t>
    <phoneticPr fontId="2" type="noConversion"/>
  </si>
  <si>
    <t>經費用途：</t>
    <phoneticPr fontId="2" type="noConversion"/>
  </si>
  <si>
    <t>核准文號：</t>
    <phoneticPr fontId="2" type="noConversion"/>
  </si>
  <si>
    <r>
      <t xml:space="preserve">預撥賸餘款金額︰0         是否繳回︰ □是             </t>
    </r>
    <r>
      <rPr>
        <sz val="14"/>
        <rFont val="新細明體"/>
        <family val="1"/>
        <charset val="136"/>
      </rPr>
      <t>■</t>
    </r>
    <r>
      <rPr>
        <sz val="14"/>
        <rFont val="標楷體"/>
        <family val="4"/>
        <charset val="136"/>
      </rPr>
      <t>否，理由：未預撥</t>
    </r>
    <phoneticPr fontId="4" type="noConversion"/>
  </si>
  <si>
    <t>本次需再撥款金額：</t>
    <phoneticPr fontId="4" type="noConversion"/>
  </si>
  <si>
    <t>〉〉〉〉</t>
    <phoneticPr fontId="2" type="noConversion"/>
  </si>
  <si>
    <t>請填正確數字：核定金額=公文核定金額數</t>
    <phoneticPr fontId="2" type="noConversion"/>
  </si>
  <si>
    <t>此欄自動加總</t>
    <phoneticPr fontId="2" type="noConversion"/>
  </si>
  <si>
    <t>記得核章</t>
  </si>
  <si>
    <t>記得加蓋關訪</t>
    <phoneticPr fontId="2" type="noConversion"/>
  </si>
  <si>
    <t>此欄與領據側欄資料連動</t>
    <phoneticPr fontId="2" type="noConversion"/>
  </si>
  <si>
    <t>記得核章 有4個</t>
    <phoneticPr fontId="2" type="noConversion"/>
  </si>
  <si>
    <t>編輯好就可選列印了，版面無需再更動</t>
    <phoneticPr fontId="2" type="noConversion"/>
  </si>
  <si>
    <r>
      <t>&gt;&gt;請填</t>
    </r>
    <r>
      <rPr>
        <b/>
        <sz val="12"/>
        <color theme="1"/>
        <rFont val="新細明體"/>
        <family val="1"/>
        <charset val="136"/>
        <scheme val="minor"/>
      </rPr>
      <t>出納</t>
    </r>
    <r>
      <rPr>
        <sz val="12"/>
        <color theme="1"/>
        <rFont val="新細明體"/>
        <family val="2"/>
        <charset val="136"/>
        <scheme val="minor"/>
      </rPr>
      <t>姓名</t>
    </r>
    <phoneticPr fontId="2" type="noConversion"/>
  </si>
  <si>
    <r>
      <t>&gt;&gt;請填</t>
    </r>
    <r>
      <rPr>
        <b/>
        <sz val="12"/>
        <color theme="1"/>
        <rFont val="新細明體"/>
        <family val="1"/>
        <charset val="136"/>
        <scheme val="minor"/>
      </rPr>
      <t>主計</t>
    </r>
    <r>
      <rPr>
        <sz val="12"/>
        <color theme="1"/>
        <rFont val="新細明體"/>
        <family val="2"/>
        <charset val="136"/>
        <scheme val="minor"/>
      </rPr>
      <t>姓名</t>
    </r>
    <phoneticPr fontId="2" type="noConversion"/>
  </si>
  <si>
    <r>
      <t>&gt;&gt;請填</t>
    </r>
    <r>
      <rPr>
        <b/>
        <sz val="12"/>
        <color theme="1"/>
        <rFont val="新細明體"/>
        <family val="1"/>
        <charset val="136"/>
        <scheme val="minor"/>
      </rPr>
      <t>校長</t>
    </r>
    <r>
      <rPr>
        <sz val="12"/>
        <color theme="1"/>
        <rFont val="新細明體"/>
        <family val="2"/>
        <charset val="136"/>
        <scheme val="minor"/>
      </rPr>
      <t>姓名</t>
    </r>
    <phoneticPr fontId="2" type="noConversion"/>
  </si>
  <si>
    <r>
      <t>&gt;&gt;請填</t>
    </r>
    <r>
      <rPr>
        <b/>
        <sz val="12"/>
        <color theme="1"/>
        <rFont val="新細明體"/>
        <family val="1"/>
        <charset val="136"/>
        <scheme val="minor"/>
      </rPr>
      <t>學校全銜</t>
    </r>
    <phoneticPr fontId="2" type="noConversion"/>
  </si>
  <si>
    <t>編號</t>
    <phoneticPr fontId="2" type="noConversion"/>
  </si>
  <si>
    <t>項目</t>
  </si>
  <si>
    <t>單價</t>
  </si>
  <si>
    <t>數量</t>
  </si>
  <si>
    <t>總價</t>
  </si>
  <si>
    <t>備註</t>
  </si>
  <si>
    <t>合計</t>
    <phoneticPr fontId="2" type="noConversion"/>
  </si>
  <si>
    <t>主計主任</t>
  </si>
  <si>
    <t>校長</t>
  </si>
  <si>
    <t>南投縣辦理「提升自然科學領域教學設備計畫」經費結報附件</t>
    <phoneticPr fontId="2" type="noConversion"/>
  </si>
  <si>
    <t>以下請各校按預算書項目（品項名）填寫</t>
    <phoneticPr fontId="2" type="noConversion"/>
  </si>
  <si>
    <t>各校自填採購品項名稱</t>
    <phoneticPr fontId="2" type="noConversion"/>
  </si>
  <si>
    <t>承辦人                   主任</t>
    <phoneticPr fontId="2" type="noConversion"/>
  </si>
  <si>
    <t>＊各核定採購項目間金額不得勻支。</t>
    <phoneticPr fontId="2" type="noConversion"/>
  </si>
  <si>
    <t>此欄本案依各案狀況填寫</t>
    <phoneticPr fontId="2" type="noConversion"/>
  </si>
  <si>
    <t>需再撥款金額＝先行預撥經費減實支合計總計金額</t>
    <phoneticPr fontId="2" type="noConversion"/>
  </si>
  <si>
    <t>實支（結算）金額請填總數，依經費結報表填報說明應依核定項目細分金額數。</t>
    <phoneticPr fontId="2" type="noConversion"/>
  </si>
  <si>
    <t>全秀婷</t>
    <phoneticPr fontId="2" type="noConversion"/>
  </si>
  <si>
    <t>黃子芸</t>
    <phoneticPr fontId="2" type="noConversion"/>
  </si>
  <si>
    <t>陳永輝</t>
    <phoneticPr fontId="2" type="noConversion"/>
  </si>
  <si>
    <t>&gt;&gt;請填完整計畫名稱</t>
    <phoneticPr fontId="2" type="noConversion"/>
  </si>
  <si>
    <t>南投縣仁愛鄉都達國民小學</t>
    <phoneticPr fontId="2" type="noConversion"/>
  </si>
  <si>
    <r>
      <t>&gt;&gt;本案   左欄請填</t>
    </r>
    <r>
      <rPr>
        <b/>
        <sz val="12"/>
        <color theme="1"/>
        <rFont val="新細明體"/>
        <family val="1"/>
        <charset val="136"/>
        <scheme val="minor"/>
      </rPr>
      <t>經費結報表</t>
    </r>
    <r>
      <rPr>
        <sz val="12"/>
        <color theme="1"/>
        <rFont val="新細明體"/>
        <family val="2"/>
        <charset val="136"/>
        <scheme val="minor"/>
      </rPr>
      <t>上的實支(結算)金額，金額大寫中有零係因excel自動轉換，原則上不會被退件。</t>
    </r>
    <phoneticPr fontId="2" type="noConversion"/>
  </si>
  <si>
    <t>109學年度第2學期(110.02.22-110.07.02)國中小學學生及教職員工午餐補助款</t>
    <phoneticPr fontId="2" type="noConversion"/>
  </si>
  <si>
    <t>本府110年3月6日府教體字第1100073372號</t>
    <phoneticPr fontId="2" type="noConversion"/>
  </si>
  <si>
    <t>&gt;&gt;教育處公告請填「本府教育處110年7月19日序號79725號」(範例)</t>
    <phoneticPr fontId="2" type="noConversion"/>
  </si>
  <si>
    <t>此欄原則上無需更動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</si>
</sst>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76" formatCode="&quot;結報單位名稱：&quot;@"/>
    <numFmt numFmtId="177" formatCode="&quot;計畫名稱：&quot;@"/>
    <numFmt numFmtId="178" formatCode="&quot;本府核准文號：&quot;@"/>
  </numFmts>
  <fonts count="37">
    <font>
      <sz val="12"/>
      <color theme="1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2"/>
      <charset val="136"/>
      <scheme val="minor"/>
    </font>
    <font>
      <sz val="14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1"/>
      <name val="標楷體"/>
      <family val="4"/>
      <charset val="136"/>
    </font>
    <font>
      <sz val="20"/>
      <name val="標楷體"/>
      <family val="4"/>
      <charset val="136"/>
    </font>
    <font>
      <sz val="24"/>
      <name val="新細明體"/>
      <family val="1"/>
      <charset val="136"/>
    </font>
    <font>
      <sz val="18"/>
      <name val="標楷體"/>
      <family val="4"/>
      <charset val="136"/>
    </font>
    <font>
      <b/>
      <sz val="16"/>
      <color indexed="10"/>
      <name val="標楷體"/>
      <family val="4"/>
      <charset val="136"/>
    </font>
    <font>
      <b/>
      <sz val="18"/>
      <color indexed="10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name val="新細明體"/>
      <family val="1"/>
      <charset val="136"/>
    </font>
    <font>
      <sz val="12"/>
      <color rgb="FFC00000"/>
      <name val="標楷體"/>
      <family val="4"/>
      <charset val="136"/>
    </font>
    <font>
      <sz val="14"/>
      <name val="新細明體"/>
      <family val="1"/>
      <charset val="136"/>
    </font>
    <font>
      <sz val="12"/>
      <color rgb="FFC00000"/>
      <name val="新細明體"/>
      <family val="2"/>
      <charset val="136"/>
      <scheme val="minor"/>
    </font>
    <font>
      <sz val="12"/>
      <color rgb="FFC00000"/>
      <name val="新細明體"/>
      <family val="1"/>
      <charset val="136"/>
      <scheme val="minor"/>
    </font>
    <font>
      <b/>
      <sz val="18"/>
      <name val="標楷體"/>
      <family val="4"/>
      <charset val="136"/>
    </font>
    <font>
      <sz val="14"/>
      <color rgb="FFC00000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b/>
      <sz val="12"/>
      <name val="標楷體"/>
      <family val="4"/>
      <charset val="136"/>
    </font>
    <font>
      <sz val="12"/>
      <color rgb="FFFF0000"/>
      <name val="標楷體"/>
      <family val="4"/>
      <charset val="136"/>
    </font>
    <font>
      <sz val="14"/>
      <color rgb="FFFF0000"/>
      <name val="新細明體"/>
      <family val="2"/>
      <charset val="136"/>
      <scheme val="minor"/>
    </font>
    <font>
      <sz val="10"/>
      <color rgb="FF000000"/>
      <name val="Arial"/>
      <family val="2"/>
    </font>
    <font>
      <sz val="14"/>
      <name val="Arial"/>
      <family val="2"/>
    </font>
    <font>
      <sz val="10"/>
      <color rgb="FF000000"/>
      <name val="標楷體"/>
      <family val="4"/>
      <charset val="136"/>
    </font>
    <font>
      <sz val="14"/>
      <color rgb="FF000000"/>
      <name val="標楷體"/>
      <family val="4"/>
      <charset val="136"/>
    </font>
    <font>
      <sz val="10"/>
      <color theme="1"/>
      <name val="標楷體"/>
      <family val="4"/>
      <charset val="136"/>
    </font>
    <font>
      <sz val="10"/>
      <color rgb="FFFF0000"/>
      <name val="細明體"/>
      <family val="3"/>
      <charset val="136"/>
    </font>
    <font>
      <sz val="10"/>
      <color rgb="FFFF0000"/>
      <name val="標楷體"/>
      <family val="4"/>
      <charset val="136"/>
    </font>
    <font>
      <sz val="14"/>
      <color rgb="FFFF0000"/>
      <name val="標楷體"/>
      <family val="4"/>
      <charset val="136"/>
    </font>
    <font>
      <sz val="12"/>
      <color rgb="FFFF0000"/>
      <name val="新細明體"/>
      <family val="2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4"/>
      <color theme="1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14" fillId="0" borderId="0">
      <alignment vertical="center"/>
    </xf>
    <xf numFmtId="0" fontId="26" fillId="0" borderId="0"/>
  </cellStyleXfs>
  <cellXfs count="207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5" fillId="0" borderId="0" xfId="1" applyFont="1">
      <alignment vertical="center"/>
    </xf>
    <xf numFmtId="0" fontId="5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3" fillId="0" borderId="0" xfId="1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17" fillId="0" borderId="8" xfId="0" applyNumberFormat="1" applyFont="1" applyBorder="1" applyAlignment="1" applyProtection="1">
      <alignment horizontal="left" vertical="center"/>
      <protection locked="0"/>
    </xf>
    <xf numFmtId="0" fontId="0" fillId="0" borderId="0" xfId="0" applyProtection="1">
      <alignment vertical="center"/>
    </xf>
    <xf numFmtId="0" fontId="3" fillId="0" borderId="5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textRotation="255" shrinkToFit="1"/>
    </xf>
    <xf numFmtId="0" fontId="5" fillId="0" borderId="1" xfId="0" applyFont="1" applyBorder="1" applyAlignment="1" applyProtection="1">
      <alignment horizontal="center" vertical="center" textRotation="255" shrinkToFit="1"/>
    </xf>
    <xf numFmtId="0" fontId="3" fillId="0" borderId="10" xfId="0" applyFont="1" applyBorder="1" applyAlignment="1" applyProtection="1">
      <alignment horizontal="center" vertical="center" shrinkToFi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/>
    </xf>
    <xf numFmtId="44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49" fontId="0" fillId="0" borderId="1" xfId="0" applyNumberFormat="1" applyBorder="1" applyAlignment="1" applyProtection="1">
      <alignment horizontal="center" vertical="center"/>
    </xf>
    <xf numFmtId="49" fontId="0" fillId="0" borderId="3" xfId="0" applyNumberForma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6" fillId="0" borderId="4" xfId="0" applyFont="1" applyBorder="1" applyProtection="1">
      <alignment vertical="center"/>
    </xf>
    <xf numFmtId="0" fontId="0" fillId="0" borderId="0" xfId="0" applyBorder="1" applyProtection="1">
      <alignment vertical="center"/>
    </xf>
    <xf numFmtId="0" fontId="0" fillId="0" borderId="0" xfId="0" applyBorder="1" applyAlignment="1" applyProtection="1">
      <alignment horizontal="distributed" vertical="center"/>
    </xf>
    <xf numFmtId="0" fontId="3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/>
    </xf>
    <xf numFmtId="0" fontId="10" fillId="0" borderId="0" xfId="0" applyFont="1" applyBorder="1" applyAlignment="1" applyProtection="1">
      <alignment vertical="center" wrapText="1" shrinkToFit="1"/>
    </xf>
    <xf numFmtId="0" fontId="11" fillId="0" borderId="0" xfId="0" applyFont="1" applyBorder="1" applyAlignment="1" applyProtection="1">
      <alignment horizontal="left" vertical="center" shrinkToFit="1"/>
    </xf>
    <xf numFmtId="0" fontId="11" fillId="0" borderId="0" xfId="0" applyFont="1" applyAlignment="1" applyProtection="1">
      <alignment horizontal="left" vertical="center" shrinkToFit="1"/>
    </xf>
    <xf numFmtId="0" fontId="9" fillId="0" borderId="0" xfId="0" applyFont="1" applyBorder="1" applyAlignment="1" applyProtection="1">
      <alignment vertical="center" shrinkToFit="1"/>
    </xf>
    <xf numFmtId="0" fontId="0" fillId="0" borderId="0" xfId="0" applyBorder="1" applyAlignment="1" applyProtection="1">
      <alignment vertical="center" shrinkToFit="1"/>
    </xf>
    <xf numFmtId="0" fontId="5" fillId="0" borderId="0" xfId="0" applyFont="1" applyFill="1" applyBorder="1" applyAlignment="1" applyProtection="1">
      <alignment horizontal="center" vertical="center" shrinkToFit="1"/>
    </xf>
    <xf numFmtId="0" fontId="13" fillId="0" borderId="0" xfId="0" applyFont="1" applyAlignment="1" applyProtection="1">
      <alignment horizontal="left" vertical="center" indent="1"/>
    </xf>
    <xf numFmtId="0" fontId="13" fillId="0" borderId="0" xfId="0" applyFont="1" applyProtection="1">
      <alignment vertical="center"/>
    </xf>
    <xf numFmtId="0" fontId="13" fillId="0" borderId="0" xfId="0" applyFont="1" applyAlignment="1" applyProtection="1">
      <alignment horizontal="left" vertical="center" indent="3"/>
    </xf>
    <xf numFmtId="0" fontId="17" fillId="0" borderId="1" xfId="0" applyFont="1" applyBorder="1" applyProtection="1">
      <alignment vertical="center"/>
      <protection locked="0"/>
    </xf>
    <xf numFmtId="0" fontId="18" fillId="0" borderId="1" xfId="0" applyFont="1" applyBorder="1" applyProtection="1">
      <alignment vertical="center"/>
      <protection locked="0"/>
    </xf>
    <xf numFmtId="0" fontId="20" fillId="0" borderId="1" xfId="0" applyFont="1" applyBorder="1" applyProtection="1">
      <alignment vertical="center"/>
      <protection locked="0"/>
    </xf>
    <xf numFmtId="176" fontId="5" fillId="0" borderId="0" xfId="1" applyNumberFormat="1" applyFont="1">
      <alignment vertical="center"/>
    </xf>
    <xf numFmtId="0" fontId="0" fillId="0" borderId="1" xfId="0" applyFill="1" applyBorder="1">
      <alignment vertical="center"/>
    </xf>
    <xf numFmtId="0" fontId="0" fillId="0" borderId="5" xfId="0" applyBorder="1" applyProtection="1">
      <alignment vertical="center"/>
    </xf>
    <xf numFmtId="0" fontId="0" fillId="0" borderId="6" xfId="0" applyBorder="1" applyProtection="1">
      <alignment vertical="center"/>
    </xf>
    <xf numFmtId="0" fontId="0" fillId="0" borderId="8" xfId="0" applyBorder="1" applyProtection="1">
      <alignment vertical="center"/>
    </xf>
    <xf numFmtId="0" fontId="0" fillId="0" borderId="10" xfId="0" applyBorder="1" applyProtection="1">
      <alignment vertical="center"/>
    </xf>
    <xf numFmtId="0" fontId="0" fillId="0" borderId="11" xfId="0" applyBorder="1" applyProtection="1">
      <alignment vertical="center"/>
    </xf>
    <xf numFmtId="0" fontId="11" fillId="0" borderId="11" xfId="0" applyFont="1" applyBorder="1" applyAlignment="1" applyProtection="1">
      <alignment horizontal="left" vertical="center" shrinkToFit="1"/>
    </xf>
    <xf numFmtId="0" fontId="5" fillId="0" borderId="1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0" fillId="0" borderId="12" xfId="0" applyBorder="1" applyProtection="1">
      <alignment vertical="center"/>
    </xf>
    <xf numFmtId="0" fontId="0" fillId="0" borderId="15" xfId="0" applyBorder="1" applyProtection="1">
      <alignment vertical="center"/>
    </xf>
    <xf numFmtId="0" fontId="0" fillId="0" borderId="13" xfId="0" applyBorder="1" applyProtection="1">
      <alignment vertical="center"/>
    </xf>
    <xf numFmtId="0" fontId="5" fillId="0" borderId="5" xfId="0" applyFont="1" applyBorder="1" applyAlignment="1" applyProtection="1">
      <alignment horizontal="center" vertical="center" shrinkToFit="1"/>
    </xf>
    <xf numFmtId="0" fontId="5" fillId="0" borderId="6" xfId="0" applyFont="1" applyBorder="1" applyAlignment="1" applyProtection="1">
      <alignment horizontal="center" vertical="center" shrinkToFit="1"/>
    </xf>
    <xf numFmtId="0" fontId="5" fillId="0" borderId="8" xfId="0" applyFont="1" applyBorder="1" applyAlignment="1" applyProtection="1">
      <alignment horizontal="center" vertical="center" shrinkToFit="1"/>
    </xf>
    <xf numFmtId="0" fontId="0" fillId="0" borderId="0" xfId="0" applyBorder="1" applyAlignment="1" applyProtection="1">
      <alignment horizontal="center" vertical="center" shrinkToFit="1"/>
    </xf>
    <xf numFmtId="0" fontId="3" fillId="0" borderId="6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shrinkToFit="1"/>
    </xf>
    <xf numFmtId="0" fontId="5" fillId="0" borderId="13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left" vertical="center" shrinkToFit="1"/>
    </xf>
    <xf numFmtId="0" fontId="9" fillId="0" borderId="0" xfId="0" applyFont="1" applyBorder="1" applyAlignment="1" applyProtection="1">
      <alignment horizontal="center" vertical="center" shrinkToFit="1"/>
    </xf>
    <xf numFmtId="0" fontId="3" fillId="0" borderId="0" xfId="1" applyFont="1" applyAlignment="1">
      <alignment horizontal="left" vertical="center"/>
    </xf>
    <xf numFmtId="0" fontId="15" fillId="0" borderId="1" xfId="1" applyFont="1" applyBorder="1" applyProtection="1">
      <alignment vertical="center"/>
      <protection locked="0"/>
    </xf>
    <xf numFmtId="0" fontId="5" fillId="0" borderId="1" xfId="1" applyFont="1" applyBorder="1" applyProtection="1">
      <alignment vertical="center"/>
    </xf>
    <xf numFmtId="0" fontId="15" fillId="0" borderId="1" xfId="1" applyFont="1" applyBorder="1" applyProtection="1">
      <alignment vertical="center"/>
    </xf>
    <xf numFmtId="0" fontId="3" fillId="0" borderId="0" xfId="1" applyFont="1" applyProtection="1">
      <alignment vertical="center"/>
    </xf>
    <xf numFmtId="0" fontId="5" fillId="0" borderId="0" xfId="1" applyFont="1" applyAlignment="1">
      <alignment vertical="center"/>
    </xf>
    <xf numFmtId="0" fontId="22" fillId="0" borderId="0" xfId="0" applyFont="1">
      <alignment vertical="center"/>
    </xf>
    <xf numFmtId="0" fontId="23" fillId="0" borderId="0" xfId="1" applyFont="1" applyAlignment="1">
      <alignment vertical="center"/>
    </xf>
    <xf numFmtId="0" fontId="21" fillId="0" borderId="0" xfId="0" applyFont="1">
      <alignment vertical="center"/>
    </xf>
    <xf numFmtId="0" fontId="25" fillId="0" borderId="1" xfId="0" applyFont="1" applyBorder="1" applyProtection="1">
      <alignment vertical="center"/>
      <protection locked="0"/>
    </xf>
    <xf numFmtId="0" fontId="26" fillId="0" borderId="0" xfId="2" applyFont="1" applyAlignment="1"/>
    <xf numFmtId="0" fontId="0" fillId="2" borderId="1" xfId="0" applyFill="1" applyBorder="1" applyAlignment="1">
      <alignment vertical="center" wrapText="1"/>
    </xf>
    <xf numFmtId="0" fontId="27" fillId="0" borderId="16" xfId="2" applyFont="1" applyBorder="1" applyAlignment="1"/>
    <xf numFmtId="0" fontId="3" fillId="0" borderId="16" xfId="2" applyFont="1" applyBorder="1" applyAlignment="1"/>
    <xf numFmtId="0" fontId="28" fillId="0" borderId="0" xfId="2" applyFont="1" applyAlignment="1"/>
    <xf numFmtId="0" fontId="30" fillId="0" borderId="0" xfId="2" applyFont="1" applyAlignment="1"/>
    <xf numFmtId="0" fontId="30" fillId="0" borderId="0" xfId="2" applyFont="1" applyAlignment="1">
      <alignment horizontal="right"/>
    </xf>
    <xf numFmtId="0" fontId="28" fillId="0" borderId="16" xfId="2" applyFont="1" applyBorder="1" applyAlignment="1"/>
    <xf numFmtId="0" fontId="27" fillId="0" borderId="20" xfId="2" applyFont="1" applyBorder="1" applyAlignment="1" applyProtection="1">
      <protection locked="0"/>
    </xf>
    <xf numFmtId="0" fontId="27" fillId="0" borderId="16" xfId="2" applyFont="1" applyBorder="1" applyAlignment="1" applyProtection="1">
      <protection locked="0"/>
    </xf>
    <xf numFmtId="0" fontId="31" fillId="0" borderId="0" xfId="2" applyFont="1" applyAlignment="1"/>
    <xf numFmtId="0" fontId="32" fillId="0" borderId="20" xfId="2" applyFont="1" applyBorder="1" applyAlignment="1" applyProtection="1">
      <protection locked="0"/>
    </xf>
    <xf numFmtId="0" fontId="24" fillId="0" borderId="14" xfId="0" applyFont="1" applyBorder="1" applyAlignment="1" applyProtection="1">
      <alignment vertical="center" wrapText="1"/>
      <protection locked="0"/>
    </xf>
    <xf numFmtId="0" fontId="24" fillId="0" borderId="20" xfId="0" applyFont="1" applyBorder="1" applyAlignment="1" applyProtection="1">
      <alignment vertical="center" wrapText="1"/>
      <protection locked="0"/>
    </xf>
    <xf numFmtId="0" fontId="33" fillId="0" borderId="20" xfId="2" applyFont="1" applyBorder="1" applyAlignment="1" applyProtection="1">
      <protection locked="0"/>
    </xf>
    <xf numFmtId="0" fontId="32" fillId="0" borderId="16" xfId="2" applyFont="1" applyBorder="1" applyAlignment="1" applyProtection="1">
      <protection locked="0"/>
    </xf>
    <xf numFmtId="0" fontId="24" fillId="0" borderId="1" xfId="0" applyFont="1" applyBorder="1" applyAlignment="1" applyProtection="1">
      <alignment vertical="center" wrapText="1"/>
      <protection locked="0"/>
    </xf>
    <xf numFmtId="0" fontId="13" fillId="0" borderId="16" xfId="0" applyFont="1" applyBorder="1" applyAlignment="1" applyProtection="1">
      <alignment vertical="center" wrapText="1"/>
      <protection locked="0"/>
    </xf>
    <xf numFmtId="0" fontId="3" fillId="0" borderId="16" xfId="2" applyFont="1" applyBorder="1" applyAlignment="1" applyProtection="1">
      <protection locked="0"/>
    </xf>
    <xf numFmtId="0" fontId="13" fillId="0" borderId="1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16" xfId="0" applyFont="1" applyBorder="1" applyAlignment="1" applyProtection="1">
      <alignment vertical="center" wrapText="1"/>
      <protection locked="0"/>
    </xf>
    <xf numFmtId="0" fontId="13" fillId="0" borderId="1" xfId="1" applyFont="1" applyBorder="1" applyAlignment="1" applyProtection="1">
      <alignment horizontal="right" vertical="center"/>
      <protection locked="0"/>
    </xf>
    <xf numFmtId="0" fontId="13" fillId="0" borderId="1" xfId="1" applyFont="1" applyBorder="1" applyAlignment="1">
      <alignment horizontal="right" vertical="center"/>
    </xf>
    <xf numFmtId="0" fontId="13" fillId="0" borderId="1" xfId="1" applyFont="1" applyBorder="1" applyProtection="1">
      <alignment vertical="center"/>
      <protection locked="0"/>
    </xf>
    <xf numFmtId="0" fontId="13" fillId="0" borderId="1" xfId="1" applyFont="1" applyBorder="1" applyProtection="1">
      <alignment vertical="center"/>
    </xf>
    <xf numFmtId="0" fontId="1" fillId="0" borderId="0" xfId="0" applyFont="1" applyBorder="1" applyAlignment="1" applyProtection="1">
      <alignment horizontal="left" vertical="top" wrapText="1" shrinkToFit="1"/>
    </xf>
    <xf numFmtId="0" fontId="6" fillId="0" borderId="4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 shrinkToFit="1"/>
    </xf>
    <xf numFmtId="0" fontId="5" fillId="0" borderId="6" xfId="0" applyFont="1" applyBorder="1" applyAlignment="1" applyProtection="1">
      <alignment horizontal="center" vertical="center" shrinkToFit="1"/>
    </xf>
    <xf numFmtId="0" fontId="5" fillId="0" borderId="8" xfId="0" applyFont="1" applyBorder="1" applyAlignment="1" applyProtection="1">
      <alignment horizontal="center" vertical="center" shrinkToFit="1"/>
    </xf>
    <xf numFmtId="0" fontId="5" fillId="0" borderId="3" xfId="0" applyFont="1" applyBorder="1" applyAlignment="1" applyProtection="1">
      <alignment horizontal="center" vertical="center" shrinkToFit="1"/>
    </xf>
    <xf numFmtId="0" fontId="5" fillId="0" borderId="4" xfId="0" applyFont="1" applyBorder="1" applyAlignment="1" applyProtection="1">
      <alignment horizontal="center" vertical="center" shrinkToFit="1"/>
    </xf>
    <xf numFmtId="0" fontId="5" fillId="0" borderId="7" xfId="0" applyFont="1" applyBorder="1" applyAlignment="1" applyProtection="1">
      <alignment horizontal="center" vertical="center" shrinkToFit="1"/>
    </xf>
    <xf numFmtId="0" fontId="1" fillId="0" borderId="0" xfId="0" applyFont="1" applyBorder="1" applyAlignment="1" applyProtection="1">
      <alignment horizontal="center" vertical="center" shrinkToFit="1"/>
    </xf>
    <xf numFmtId="0" fontId="0" fillId="0" borderId="0" xfId="0" applyBorder="1" applyAlignment="1" applyProtection="1">
      <alignment horizontal="center" vertical="center" shrinkToFit="1"/>
    </xf>
    <xf numFmtId="0" fontId="3" fillId="0" borderId="6" xfId="0" applyFont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left" vertical="center" wrapText="1" shrinkToFit="1"/>
    </xf>
    <xf numFmtId="0" fontId="5" fillId="0" borderId="15" xfId="0" applyFont="1" applyBorder="1" applyAlignment="1" applyProtection="1">
      <alignment horizontal="left" vertical="center" wrapText="1" shrinkToFit="1"/>
    </xf>
    <xf numFmtId="0" fontId="5" fillId="0" borderId="12" xfId="0" applyFont="1" applyBorder="1" applyAlignment="1" applyProtection="1">
      <alignment horizontal="center" vertical="center" shrinkToFit="1"/>
    </xf>
    <xf numFmtId="0" fontId="5" fillId="0" borderId="15" xfId="0" applyFont="1" applyBorder="1" applyAlignment="1" applyProtection="1">
      <alignment horizontal="center" vertical="center" shrinkToFit="1"/>
    </xf>
    <xf numFmtId="0" fontId="5" fillId="0" borderId="13" xfId="0" applyFont="1" applyBorder="1" applyAlignment="1" applyProtection="1">
      <alignment horizontal="center" vertical="center" shrinkToFit="1"/>
    </xf>
    <xf numFmtId="0" fontId="5" fillId="0" borderId="10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12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0" fontId="5" fillId="0" borderId="0" xfId="0" applyFont="1" applyBorder="1" applyAlignment="1" applyProtection="1">
      <alignment horizontal="left" vertical="center" shrinkToFit="1"/>
    </xf>
    <xf numFmtId="0" fontId="5" fillId="0" borderId="1" xfId="0" applyFont="1" applyBorder="1" applyAlignment="1" applyProtection="1">
      <alignment horizontal="distributed" vertical="center"/>
    </xf>
    <xf numFmtId="0" fontId="0" fillId="0" borderId="1" xfId="0" applyBorder="1" applyAlignment="1" applyProtection="1">
      <alignment horizontal="distributed" vertical="center"/>
    </xf>
    <xf numFmtId="0" fontId="7" fillId="0" borderId="0" xfId="0" applyFont="1" applyBorder="1" applyAlignment="1" applyProtection="1">
      <alignment horizontal="distributed" vertical="center"/>
    </xf>
    <xf numFmtId="0" fontId="8" fillId="0" borderId="0" xfId="0" applyFont="1" applyBorder="1" applyAlignment="1" applyProtection="1">
      <alignment horizontal="distributed" vertical="center"/>
    </xf>
    <xf numFmtId="0" fontId="9" fillId="0" borderId="1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vertical="center" shrinkToFit="1"/>
    </xf>
    <xf numFmtId="0" fontId="5" fillId="0" borderId="2" xfId="0" applyFont="1" applyBorder="1" applyAlignment="1" applyProtection="1">
      <alignment horizontal="center" vertical="center" textRotation="255" shrinkToFit="1"/>
    </xf>
    <xf numFmtId="0" fontId="5" fillId="0" borderId="9" xfId="0" applyFont="1" applyBorder="1" applyAlignment="1" applyProtection="1">
      <alignment horizontal="center" vertical="center" textRotation="255" shrinkToFit="1"/>
    </xf>
    <xf numFmtId="0" fontId="5" fillId="0" borderId="14" xfId="0" applyFont="1" applyBorder="1" applyAlignment="1" applyProtection="1">
      <alignment horizontal="center" vertical="center" textRotation="255" shrinkToFit="1"/>
    </xf>
    <xf numFmtId="0" fontId="19" fillId="0" borderId="0" xfId="0" applyFont="1" applyBorder="1" applyAlignment="1" applyProtection="1">
      <alignment horizontal="center" vertical="center" shrinkToFit="1"/>
    </xf>
    <xf numFmtId="0" fontId="9" fillId="0" borderId="0" xfId="0" applyFont="1" applyBorder="1" applyAlignment="1" applyProtection="1">
      <alignment horizontal="center" vertical="center" shrinkToFit="1"/>
    </xf>
    <xf numFmtId="0" fontId="12" fillId="0" borderId="0" xfId="0" applyFont="1" applyBorder="1" applyAlignment="1" applyProtection="1">
      <alignment horizontal="left" vertical="center"/>
    </xf>
    <xf numFmtId="0" fontId="18" fillId="0" borderId="12" xfId="0" applyFont="1" applyBorder="1" applyAlignment="1" applyProtection="1">
      <alignment horizontal="left" vertical="center"/>
      <protection locked="0"/>
    </xf>
    <xf numFmtId="0" fontId="18" fillId="0" borderId="13" xfId="0" applyFont="1" applyBorder="1" applyAlignment="1" applyProtection="1">
      <alignment horizontal="left" vertical="center"/>
      <protection locked="0"/>
    </xf>
    <xf numFmtId="0" fontId="34" fillId="0" borderId="5" xfId="0" applyFont="1" applyBorder="1" applyAlignment="1" applyProtection="1">
      <alignment horizontal="left" vertical="center"/>
    </xf>
    <xf numFmtId="0" fontId="35" fillId="0" borderId="6" xfId="0" applyFont="1" applyBorder="1" applyAlignment="1" applyProtection="1">
      <alignment horizontal="left" vertical="center"/>
    </xf>
    <xf numFmtId="0" fontId="35" fillId="0" borderId="8" xfId="0" applyFont="1" applyBorder="1" applyAlignment="1" applyProtection="1">
      <alignment horizontal="left" vertical="center"/>
    </xf>
    <xf numFmtId="0" fontId="35" fillId="0" borderId="12" xfId="0" applyFont="1" applyBorder="1" applyAlignment="1" applyProtection="1">
      <alignment horizontal="left" vertical="center"/>
    </xf>
    <xf numFmtId="0" fontId="35" fillId="0" borderId="15" xfId="0" applyFont="1" applyBorder="1" applyAlignment="1" applyProtection="1">
      <alignment horizontal="left" vertical="center"/>
    </xf>
    <xf numFmtId="0" fontId="35" fillId="0" borderId="13" xfId="0" applyFont="1" applyBorder="1" applyAlignment="1" applyProtection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5" xfId="0" applyFont="1" applyBorder="1" applyAlignment="1" applyProtection="1">
      <alignment horizontal="left" vertical="center" wrapText="1"/>
    </xf>
    <xf numFmtId="0" fontId="0" fillId="0" borderId="6" xfId="0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left" vertical="center" wrapText="1"/>
    </xf>
    <xf numFmtId="0" fontId="0" fillId="0" borderId="10" xfId="0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0" fillId="0" borderId="11" xfId="0" applyBorder="1" applyAlignment="1" applyProtection="1">
      <alignment horizontal="left" vertical="center" wrapText="1"/>
    </xf>
    <xf numFmtId="0" fontId="0" fillId="0" borderId="12" xfId="0" applyBorder="1" applyAlignment="1" applyProtection="1">
      <alignment horizontal="left" vertical="center" wrapText="1"/>
    </xf>
    <xf numFmtId="0" fontId="0" fillId="0" borderId="15" xfId="0" applyBorder="1" applyAlignment="1" applyProtection="1">
      <alignment horizontal="left" vertical="center" wrapText="1"/>
    </xf>
    <xf numFmtId="0" fontId="0" fillId="0" borderId="13" xfId="0" applyBorder="1" applyAlignment="1" applyProtection="1">
      <alignment horizontal="left" vertical="center" wrapText="1"/>
    </xf>
    <xf numFmtId="0" fontId="34" fillId="0" borderId="3" xfId="0" applyFont="1" applyBorder="1" applyAlignment="1" applyProtection="1">
      <alignment horizontal="left" vertical="center"/>
    </xf>
    <xf numFmtId="0" fontId="35" fillId="0" borderId="4" xfId="0" applyFont="1" applyBorder="1" applyAlignment="1" applyProtection="1">
      <alignment horizontal="left" vertical="center"/>
    </xf>
    <xf numFmtId="0" fontId="35" fillId="0" borderId="7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distributed" vertical="center"/>
    </xf>
    <xf numFmtId="0" fontId="3" fillId="0" borderId="0" xfId="0" applyFont="1" applyBorder="1" applyAlignment="1" applyProtection="1">
      <alignment horizontal="distributed" vertical="center"/>
    </xf>
    <xf numFmtId="0" fontId="13" fillId="0" borderId="3" xfId="1" applyFont="1" applyBorder="1" applyAlignment="1" applyProtection="1">
      <alignment horizontal="center" vertical="center" wrapText="1"/>
    </xf>
    <xf numFmtId="0" fontId="13" fillId="0" borderId="7" xfId="1" applyFont="1" applyBorder="1" applyAlignment="1" applyProtection="1">
      <alignment horizontal="center" vertical="center" wrapText="1"/>
    </xf>
    <xf numFmtId="0" fontId="36" fillId="0" borderId="3" xfId="1" applyFont="1" applyBorder="1" applyAlignment="1" applyProtection="1">
      <alignment horizontal="center" vertical="center"/>
    </xf>
    <xf numFmtId="0" fontId="36" fillId="0" borderId="7" xfId="1" applyFont="1" applyBorder="1" applyAlignment="1" applyProtection="1">
      <alignment horizontal="center" vertical="center"/>
    </xf>
    <xf numFmtId="178" fontId="5" fillId="0" borderId="0" xfId="1" applyNumberFormat="1" applyFont="1" applyAlignment="1">
      <alignment horizontal="left" vertical="center"/>
    </xf>
    <xf numFmtId="0" fontId="5" fillId="0" borderId="3" xfId="1" applyFont="1" applyBorder="1" applyAlignment="1">
      <alignment horizontal="right" vertical="center"/>
    </xf>
    <xf numFmtId="0" fontId="5" fillId="0" borderId="4" xfId="1" applyFont="1" applyBorder="1" applyAlignment="1">
      <alignment horizontal="right" vertical="center"/>
    </xf>
    <xf numFmtId="0" fontId="5" fillId="0" borderId="7" xfId="1" applyFont="1" applyBorder="1" applyAlignment="1">
      <alignment horizontal="right" vertical="center"/>
    </xf>
    <xf numFmtId="0" fontId="3" fillId="0" borderId="5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3" fillId="0" borderId="0" xfId="1" applyFont="1" applyAlignment="1">
      <alignment vertical="center"/>
    </xf>
    <xf numFmtId="0" fontId="14" fillId="0" borderId="0" xfId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5" fillId="0" borderId="2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176" fontId="5" fillId="0" borderId="0" xfId="1" applyNumberFormat="1" applyFont="1" applyAlignment="1">
      <alignment horizontal="left" vertical="center"/>
    </xf>
    <xf numFmtId="177" fontId="5" fillId="0" borderId="0" xfId="1" applyNumberFormat="1" applyFont="1" applyAlignment="1">
      <alignment horizontal="left" vertical="center"/>
    </xf>
    <xf numFmtId="176" fontId="13" fillId="0" borderId="0" xfId="2" applyNumberFormat="1" applyFont="1" applyBorder="1" applyAlignment="1" applyProtection="1">
      <alignment horizontal="left" wrapText="1"/>
      <protection locked="0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29" fillId="0" borderId="0" xfId="2" applyFont="1" applyBorder="1" applyAlignment="1" applyProtection="1">
      <alignment horizontal="center"/>
      <protection locked="0"/>
    </xf>
  </cellXfs>
  <cellStyles count="3">
    <cellStyle name="一般" xfId="0" builtinId="0"/>
    <cellStyle name="一般 2" xfId="1"/>
    <cellStyle name="一般 2 2" xfId="2"/>
  </cellStyles>
  <dxfs count="0"/>
  <tableStyles count="0" defaultTableStyle="TableStyleMedium9" defaultPivotStyle="PivotStyleLight16"/>
  <colors>
    <mruColors>
      <color rgb="FFFEFFFE"/>
      <color rgb="FFFFFF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190500</xdr:colOff>
      <xdr:row>4</xdr:row>
      <xdr:rowOff>0</xdr:rowOff>
    </xdr:from>
    <xdr:to>
      <xdr:col>10</xdr:col>
      <xdr:colOff>419100</xdr:colOff>
      <xdr:row>4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2609850" y="1371600"/>
          <a:ext cx="2667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zh-TW" altLang="en-US" sz="1600" b="0" i="0" strike="noStrike">
              <a:solidFill>
                <a:srgbClr val="000000"/>
              </a:solidFill>
              <a:latin typeface="標楷體"/>
              <a:ea typeface="標楷體"/>
            </a:rPr>
            <a:t>敬會</a:t>
          </a:r>
          <a:endParaRPr lang="zh-TW" altLang="en-US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zh-TW" altLang="en-US" sz="1600" b="0" i="0" strike="noStrike">
              <a:solidFill>
                <a:srgbClr val="000000"/>
              </a:solidFill>
              <a:latin typeface="標楷體"/>
              <a:ea typeface="標楷體"/>
            </a:rPr>
            <a:t> 出納</a:t>
          </a:r>
        </a:p>
      </xdr:txBody>
    </xdr:sp>
    <xdr:clientData/>
  </xdr:twoCellAnchor>
  <xdr:twoCellAnchor>
    <xdr:from>
      <xdr:col>16</xdr:col>
      <xdr:colOff>438150</xdr:colOff>
      <xdr:row>4</xdr:row>
      <xdr:rowOff>0</xdr:rowOff>
    </xdr:from>
    <xdr:to>
      <xdr:col>17</xdr:col>
      <xdr:colOff>514350</xdr:colOff>
      <xdr:row>4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248150" y="1371600"/>
          <a:ext cx="228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zh-TW" altLang="en-US" sz="1400" b="0" i="0" strike="noStrike">
              <a:solidFill>
                <a:srgbClr val="000000"/>
              </a:solidFill>
              <a:latin typeface="標楷體"/>
              <a:ea typeface="標楷體"/>
            </a:rPr>
            <a:t>敬會</a:t>
          </a:r>
          <a:endParaRPr lang="zh-TW" altLang="en-US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zh-TW" altLang="en-US" sz="1400" b="0" i="0" strike="noStrike">
              <a:solidFill>
                <a:srgbClr val="000000"/>
              </a:solidFill>
              <a:latin typeface="標楷體"/>
              <a:ea typeface="標楷體"/>
            </a:rPr>
            <a:t>出納</a:t>
          </a:r>
        </a:p>
      </xdr:txBody>
    </xdr:sp>
    <xdr:clientData/>
  </xdr:twoCellAnchor>
  <xdr:oneCellAnchor>
    <xdr:from>
      <xdr:col>33</xdr:col>
      <xdr:colOff>47966</xdr:colOff>
      <xdr:row>12</xdr:row>
      <xdr:rowOff>381022</xdr:rowOff>
    </xdr:from>
    <xdr:ext cx="8810283" cy="1893788"/>
    <xdr:sp macro="" textlink="">
      <xdr:nvSpPr>
        <xdr:cNvPr id="4" name="矩形 3"/>
        <xdr:cNvSpPr/>
      </xdr:nvSpPr>
      <xdr:spPr>
        <a:xfrm>
          <a:off x="7977529" y="3548085"/>
          <a:ext cx="8810283" cy="1893788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zh-TW" altLang="en-US" sz="5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請填寫完紅字部份（欄位），即可列印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115956</xdr:colOff>
      <xdr:row>8</xdr:row>
      <xdr:rowOff>140804</xdr:rowOff>
    </xdr:from>
    <xdr:ext cx="9158097" cy="2761140"/>
    <xdr:sp macro="" textlink="">
      <xdr:nvSpPr>
        <xdr:cNvPr id="2" name="矩形 1"/>
        <xdr:cNvSpPr/>
      </xdr:nvSpPr>
      <xdr:spPr>
        <a:xfrm>
          <a:off x="6311347" y="1813891"/>
          <a:ext cx="9158097" cy="2761140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l"/>
          <a:r>
            <a:rPr lang="zh-TW" altLang="en-US" sz="4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請以實際採購結算資料（建議至少複製填上品項和數量）</a:t>
          </a:r>
          <a:endParaRPr lang="en-US" altLang="zh-TW" sz="40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  <a:p>
          <a:pPr algn="l"/>
          <a:r>
            <a:rPr lang="zh-TW" altLang="en-US" sz="4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填寫完這三個工作表中的紅字部份（欄位），即可列印三表</a:t>
          </a:r>
        </a:p>
      </xdr:txBody>
    </xdr:sp>
    <xdr:clientData/>
  </xdr:oneCellAnchor>
  <xdr:oneCellAnchor>
    <xdr:from>
      <xdr:col>6</xdr:col>
      <xdr:colOff>551096</xdr:colOff>
      <xdr:row>1</xdr:row>
      <xdr:rowOff>116141</xdr:rowOff>
    </xdr:from>
    <xdr:ext cx="7809895" cy="993542"/>
    <xdr:sp macro="" textlink="">
      <xdr:nvSpPr>
        <xdr:cNvPr id="4" name="矩形 3"/>
        <xdr:cNvSpPr/>
      </xdr:nvSpPr>
      <xdr:spPr>
        <a:xfrm>
          <a:off x="6746487" y="314924"/>
          <a:ext cx="7809895" cy="99354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zh-TW" altLang="en-US" sz="5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各採購項目規格無需填報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"/>
  <dimension ref="A1:AN36"/>
  <sheetViews>
    <sheetView tabSelected="1" view="pageBreakPreview" zoomScaleNormal="100" zoomScaleSheetLayoutView="100" workbookViewId="0">
      <selection activeCell="M17" sqref="M17:AA19"/>
    </sheetView>
  </sheetViews>
  <sheetFormatPr defaultRowHeight="16.5"/>
  <cols>
    <col min="1" max="1" width="7.75" customWidth="1"/>
    <col min="2" max="28" width="3" customWidth="1"/>
    <col min="29" max="29" width="0.625" customWidth="1"/>
    <col min="30" max="33" width="2.75" customWidth="1"/>
    <col min="34" max="34" width="10.25" customWidth="1"/>
    <col min="35" max="39" width="14.5" customWidth="1"/>
    <col min="260" max="289" width="3" customWidth="1"/>
    <col min="516" max="545" width="3" customWidth="1"/>
    <col min="772" max="801" width="3" customWidth="1"/>
    <col min="1028" max="1057" width="3" customWidth="1"/>
    <col min="1284" max="1313" width="3" customWidth="1"/>
    <col min="1540" max="1569" width="3" customWidth="1"/>
    <col min="1796" max="1825" width="3" customWidth="1"/>
    <col min="2052" max="2081" width="3" customWidth="1"/>
    <col min="2308" max="2337" width="3" customWidth="1"/>
    <col min="2564" max="2593" width="3" customWidth="1"/>
    <col min="2820" max="2849" width="3" customWidth="1"/>
    <col min="3076" max="3105" width="3" customWidth="1"/>
    <col min="3332" max="3361" width="3" customWidth="1"/>
    <col min="3588" max="3617" width="3" customWidth="1"/>
    <col min="3844" max="3873" width="3" customWidth="1"/>
    <col min="4100" max="4129" width="3" customWidth="1"/>
    <col min="4356" max="4385" width="3" customWidth="1"/>
    <col min="4612" max="4641" width="3" customWidth="1"/>
    <col min="4868" max="4897" width="3" customWidth="1"/>
    <col min="5124" max="5153" width="3" customWidth="1"/>
    <col min="5380" max="5409" width="3" customWidth="1"/>
    <col min="5636" max="5665" width="3" customWidth="1"/>
    <col min="5892" max="5921" width="3" customWidth="1"/>
    <col min="6148" max="6177" width="3" customWidth="1"/>
    <col min="6404" max="6433" width="3" customWidth="1"/>
    <col min="6660" max="6689" width="3" customWidth="1"/>
    <col min="6916" max="6945" width="3" customWidth="1"/>
    <col min="7172" max="7201" width="3" customWidth="1"/>
    <col min="7428" max="7457" width="3" customWidth="1"/>
    <col min="7684" max="7713" width="3" customWidth="1"/>
    <col min="7940" max="7969" width="3" customWidth="1"/>
    <col min="8196" max="8225" width="3" customWidth="1"/>
    <col min="8452" max="8481" width="3" customWidth="1"/>
    <col min="8708" max="8737" width="3" customWidth="1"/>
    <col min="8964" max="8993" width="3" customWidth="1"/>
    <col min="9220" max="9249" width="3" customWidth="1"/>
    <col min="9476" max="9505" width="3" customWidth="1"/>
    <col min="9732" max="9761" width="3" customWidth="1"/>
    <col min="9988" max="10017" width="3" customWidth="1"/>
    <col min="10244" max="10273" width="3" customWidth="1"/>
    <col min="10500" max="10529" width="3" customWidth="1"/>
    <col min="10756" max="10785" width="3" customWidth="1"/>
    <col min="11012" max="11041" width="3" customWidth="1"/>
    <col min="11268" max="11297" width="3" customWidth="1"/>
    <col min="11524" max="11553" width="3" customWidth="1"/>
    <col min="11780" max="11809" width="3" customWidth="1"/>
    <col min="12036" max="12065" width="3" customWidth="1"/>
    <col min="12292" max="12321" width="3" customWidth="1"/>
    <col min="12548" max="12577" width="3" customWidth="1"/>
    <col min="12804" max="12833" width="3" customWidth="1"/>
    <col min="13060" max="13089" width="3" customWidth="1"/>
    <col min="13316" max="13345" width="3" customWidth="1"/>
    <col min="13572" max="13601" width="3" customWidth="1"/>
    <col min="13828" max="13857" width="3" customWidth="1"/>
    <col min="14084" max="14113" width="3" customWidth="1"/>
    <col min="14340" max="14369" width="3" customWidth="1"/>
    <col min="14596" max="14625" width="3" customWidth="1"/>
    <col min="14852" max="14881" width="3" customWidth="1"/>
    <col min="15108" max="15137" width="3" customWidth="1"/>
    <col min="15364" max="15393" width="3" customWidth="1"/>
    <col min="15620" max="15649" width="3" customWidth="1"/>
    <col min="15876" max="15905" width="3" customWidth="1"/>
    <col min="16132" max="16161" width="3" customWidth="1"/>
  </cols>
  <sheetData>
    <row r="1" spans="1:40" ht="21">
      <c r="A1" s="12"/>
      <c r="B1" s="109" t="s">
        <v>0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58"/>
      <c r="AD1" s="12"/>
      <c r="AE1" s="12"/>
      <c r="AF1" s="12"/>
      <c r="AH1" s="1"/>
    </row>
    <row r="2" spans="1:40" ht="26.25" customHeight="1">
      <c r="A2" s="12"/>
      <c r="B2" s="111" t="s">
        <v>1</v>
      </c>
      <c r="C2" s="112"/>
      <c r="D2" s="112"/>
      <c r="E2" s="59"/>
      <c r="F2" s="59"/>
      <c r="G2" s="111" t="s">
        <v>2</v>
      </c>
      <c r="H2" s="112"/>
      <c r="I2" s="115"/>
      <c r="J2" s="118" t="s">
        <v>3</v>
      </c>
      <c r="K2" s="118"/>
      <c r="L2" s="118"/>
      <c r="M2" s="118"/>
      <c r="N2" s="118"/>
      <c r="O2" s="118"/>
      <c r="P2" s="118"/>
      <c r="Q2" s="118"/>
      <c r="R2" s="118"/>
      <c r="S2" s="13" t="s">
        <v>4</v>
      </c>
      <c r="T2" s="56" t="s">
        <v>5</v>
      </c>
      <c r="U2" s="56" t="s">
        <v>1</v>
      </c>
      <c r="V2" s="56"/>
      <c r="W2" s="56" t="s">
        <v>6</v>
      </c>
      <c r="X2" s="56"/>
      <c r="Y2" s="56" t="s">
        <v>7</v>
      </c>
      <c r="Z2" s="56"/>
      <c r="AA2" s="56" t="s">
        <v>8</v>
      </c>
      <c r="AB2" s="56"/>
      <c r="AC2" s="62"/>
      <c r="AD2" s="12"/>
      <c r="AE2" s="12"/>
      <c r="AF2" s="12"/>
      <c r="AI2" s="2" t="s">
        <v>81</v>
      </c>
      <c r="AJ2" t="s">
        <v>103</v>
      </c>
    </row>
    <row r="3" spans="1:40" ht="26.25" customHeight="1">
      <c r="A3" s="12"/>
      <c r="B3" s="113"/>
      <c r="C3" s="113"/>
      <c r="D3" s="113"/>
      <c r="E3" s="14"/>
      <c r="F3" s="14"/>
      <c r="G3" s="113"/>
      <c r="H3" s="113"/>
      <c r="I3" s="116"/>
      <c r="J3" s="15" t="s">
        <v>9</v>
      </c>
      <c r="K3" s="16" t="s">
        <v>10</v>
      </c>
      <c r="L3" s="16" t="s">
        <v>11</v>
      </c>
      <c r="M3" s="16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7" t="s">
        <v>18</v>
      </c>
      <c r="T3" s="62" t="s">
        <v>1</v>
      </c>
      <c r="U3" s="62"/>
      <c r="V3" s="62"/>
      <c r="W3" s="62" t="s">
        <v>2</v>
      </c>
      <c r="X3" s="62" t="s">
        <v>19</v>
      </c>
      <c r="Y3" s="62" t="s">
        <v>1</v>
      </c>
      <c r="Z3" s="62"/>
      <c r="AA3" s="62"/>
      <c r="AB3" s="62" t="s">
        <v>2</v>
      </c>
      <c r="AC3" s="62"/>
      <c r="AD3" s="12"/>
      <c r="AE3" s="12"/>
      <c r="AF3" s="12"/>
      <c r="AH3" s="9" t="s">
        <v>82</v>
      </c>
      <c r="AI3" s="11">
        <v>193284</v>
      </c>
      <c r="AJ3" t="s">
        <v>130</v>
      </c>
    </row>
    <row r="4" spans="1:40" ht="33.75" customHeight="1">
      <c r="A4" s="12"/>
      <c r="B4" s="114"/>
      <c r="C4" s="114"/>
      <c r="D4" s="114"/>
      <c r="E4" s="18"/>
      <c r="F4" s="18"/>
      <c r="G4" s="114"/>
      <c r="H4" s="114"/>
      <c r="I4" s="117"/>
      <c r="J4" s="19" t="str">
        <f>IF(LEN(AI3)&lt;9,"",MID(RIGHT(AI3,9),1,1))</f>
        <v/>
      </c>
      <c r="K4" s="20" t="str">
        <f>IF(LEN(AI3)&lt;8,"",MID(RIGHT(AI3,8),1,1))</f>
        <v/>
      </c>
      <c r="L4" s="19" t="str">
        <f>IF(LEN(AI3)&lt;7,"",MID(RIGHT(AI3,7),1,1))</f>
        <v/>
      </c>
      <c r="M4" s="21" t="str">
        <f>IF(LEN(AI3)&lt;6,"",MID(RIGHT(AI3,6),1,1))</f>
        <v>1</v>
      </c>
      <c r="N4" s="21" t="str">
        <f>IF(LEN(AI3)&lt;5,"",MID(RIGHT(AI3,5),1,1))</f>
        <v>9</v>
      </c>
      <c r="O4" s="21" t="str">
        <f>IF(LEN(AI3)&lt;4,"",MID(RIGHT(AI3,4),1,1))</f>
        <v>3</v>
      </c>
      <c r="P4" s="21" t="str">
        <f>IF(LEN(AI3)&lt;3,"",MID(RIGHT(AI3,3),1,1))</f>
        <v>2</v>
      </c>
      <c r="Q4" s="21" t="str">
        <f>IF(LEN(AI3)&lt;2,"",MID(RIGHT(AI3,2),1,1))</f>
        <v>8</v>
      </c>
      <c r="R4" s="21" t="str">
        <f>RIGHT(AI3)</f>
        <v>4</v>
      </c>
      <c r="S4" s="119" t="str">
        <f>CONCATENATE("新臺幣",NUMBERSTRING(AI3,2),"元整")</f>
        <v>新臺幣壹拾玖萬參仟貳佰捌拾肆元整</v>
      </c>
      <c r="T4" s="120"/>
      <c r="U4" s="120"/>
      <c r="V4" s="120"/>
      <c r="W4" s="120"/>
      <c r="X4" s="120"/>
      <c r="Y4" s="120"/>
      <c r="Z4" s="120"/>
      <c r="AA4" s="120"/>
      <c r="AB4" s="120"/>
      <c r="AC4" s="63"/>
      <c r="AD4" s="12"/>
      <c r="AE4" s="12"/>
      <c r="AF4" s="12"/>
      <c r="AH4" s="151" t="s">
        <v>92</v>
      </c>
      <c r="AI4" s="145" t="s">
        <v>131</v>
      </c>
      <c r="AJ4" s="146"/>
      <c r="AK4" s="146"/>
      <c r="AL4" s="146"/>
      <c r="AM4" s="147"/>
      <c r="AN4" t="s">
        <v>128</v>
      </c>
    </row>
    <row r="5" spans="1:40" ht="10.5" customHeight="1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H5" s="152"/>
      <c r="AI5" s="148"/>
      <c r="AJ5" s="149"/>
      <c r="AK5" s="149"/>
      <c r="AL5" s="149"/>
      <c r="AM5" s="150"/>
    </row>
    <row r="6" spans="1:40" ht="19.5" customHeight="1">
      <c r="A6" s="12"/>
      <c r="B6" s="137" t="s">
        <v>20</v>
      </c>
      <c r="C6" s="22"/>
      <c r="D6" s="23" t="s">
        <v>21</v>
      </c>
      <c r="E6" s="24" t="s">
        <v>22</v>
      </c>
      <c r="F6" s="24"/>
      <c r="G6" s="24"/>
      <c r="H6" s="24"/>
      <c r="I6" s="137" t="s">
        <v>23</v>
      </c>
      <c r="J6" s="103" t="s">
        <v>24</v>
      </c>
      <c r="K6" s="104"/>
      <c r="L6" s="104"/>
      <c r="M6" s="106"/>
      <c r="N6" s="107"/>
      <c r="O6" s="107"/>
      <c r="P6" s="107"/>
      <c r="Q6" s="107"/>
      <c r="R6" s="108"/>
      <c r="S6" s="137" t="s">
        <v>25</v>
      </c>
      <c r="T6" s="153" t="str">
        <f>M17</f>
        <v>109學年度第2學期(110.02.22-110.07.02)國中小學學生及教職員工午餐補助款</v>
      </c>
      <c r="U6" s="154"/>
      <c r="V6" s="154"/>
      <c r="W6" s="154"/>
      <c r="X6" s="154"/>
      <c r="Y6" s="154"/>
      <c r="Z6" s="155"/>
      <c r="AA6" s="55" t="s">
        <v>26</v>
      </c>
      <c r="AB6" s="57" t="s">
        <v>27</v>
      </c>
      <c r="AC6" s="62"/>
      <c r="AD6" s="12"/>
      <c r="AE6" s="12"/>
      <c r="AF6" s="12"/>
      <c r="AH6" s="9" t="s">
        <v>83</v>
      </c>
      <c r="AI6" s="143" t="s">
        <v>129</v>
      </c>
      <c r="AJ6" s="144"/>
      <c r="AK6" t="s">
        <v>107</v>
      </c>
    </row>
    <row r="7" spans="1:40" ht="19.5" customHeight="1">
      <c r="A7" s="12"/>
      <c r="B7" s="138"/>
      <c r="C7" s="22"/>
      <c r="D7" s="23" t="s">
        <v>28</v>
      </c>
      <c r="E7" s="102" t="s">
        <v>29</v>
      </c>
      <c r="F7" s="102"/>
      <c r="G7" s="102"/>
      <c r="H7" s="102"/>
      <c r="I7" s="138"/>
      <c r="J7" s="124"/>
      <c r="K7" s="125"/>
      <c r="L7" s="125"/>
      <c r="M7" s="106"/>
      <c r="N7" s="107"/>
      <c r="O7" s="107"/>
      <c r="P7" s="107"/>
      <c r="Q7" s="107"/>
      <c r="R7" s="108"/>
      <c r="S7" s="138"/>
      <c r="T7" s="156"/>
      <c r="U7" s="157"/>
      <c r="V7" s="157"/>
      <c r="W7" s="157"/>
      <c r="X7" s="157"/>
      <c r="Y7" s="157"/>
      <c r="Z7" s="158"/>
      <c r="AA7" s="60" t="s">
        <v>2</v>
      </c>
      <c r="AB7" s="61" t="s">
        <v>30</v>
      </c>
      <c r="AC7" s="62"/>
      <c r="AD7" s="12"/>
      <c r="AE7" s="12"/>
      <c r="AF7" s="12"/>
      <c r="AH7" s="9" t="s">
        <v>84</v>
      </c>
      <c r="AI7" s="39" t="s">
        <v>125</v>
      </c>
      <c r="AJ7" t="s">
        <v>104</v>
      </c>
    </row>
    <row r="8" spans="1:40" ht="19.5" customHeight="1">
      <c r="A8" s="12"/>
      <c r="B8" s="138"/>
      <c r="C8" s="22"/>
      <c r="D8" s="23" t="s">
        <v>31</v>
      </c>
      <c r="E8" s="25" t="s">
        <v>32</v>
      </c>
      <c r="F8" s="24"/>
      <c r="G8" s="24"/>
      <c r="H8" s="24"/>
      <c r="I8" s="138"/>
      <c r="J8" s="103" t="s">
        <v>33</v>
      </c>
      <c r="K8" s="104"/>
      <c r="L8" s="105"/>
      <c r="M8" s="106"/>
      <c r="N8" s="107"/>
      <c r="O8" s="107"/>
      <c r="P8" s="107"/>
      <c r="Q8" s="107"/>
      <c r="R8" s="108"/>
      <c r="S8" s="138"/>
      <c r="T8" s="156"/>
      <c r="U8" s="157"/>
      <c r="V8" s="157"/>
      <c r="W8" s="157"/>
      <c r="X8" s="157"/>
      <c r="Y8" s="157"/>
      <c r="Z8" s="158"/>
      <c r="AA8" s="165"/>
      <c r="AB8" s="166"/>
      <c r="AC8" s="26"/>
      <c r="AD8" s="12"/>
      <c r="AE8" s="12"/>
      <c r="AF8" s="12"/>
      <c r="AH8" s="9" t="s">
        <v>85</v>
      </c>
      <c r="AI8" s="40" t="s">
        <v>126</v>
      </c>
      <c r="AJ8" t="s">
        <v>105</v>
      </c>
    </row>
    <row r="9" spans="1:40" ht="19.5" customHeight="1">
      <c r="A9" s="12"/>
      <c r="B9" s="138"/>
      <c r="C9" s="22"/>
      <c r="D9" s="23" t="s">
        <v>34</v>
      </c>
      <c r="E9" s="25" t="s">
        <v>35</v>
      </c>
      <c r="F9" s="24"/>
      <c r="G9" s="24"/>
      <c r="H9" s="24"/>
      <c r="I9" s="138"/>
      <c r="J9" s="121" t="s">
        <v>36</v>
      </c>
      <c r="K9" s="122"/>
      <c r="L9" s="123"/>
      <c r="M9" s="106"/>
      <c r="N9" s="107"/>
      <c r="O9" s="107"/>
      <c r="P9" s="107"/>
      <c r="Q9" s="107"/>
      <c r="R9" s="108"/>
      <c r="S9" s="138"/>
      <c r="T9" s="156"/>
      <c r="U9" s="157"/>
      <c r="V9" s="157"/>
      <c r="W9" s="157"/>
      <c r="X9" s="157"/>
      <c r="Y9" s="157"/>
      <c r="Z9" s="158"/>
      <c r="AA9" s="167"/>
      <c r="AB9" s="168"/>
      <c r="AC9" s="26"/>
      <c r="AD9" s="12"/>
      <c r="AE9" s="12"/>
      <c r="AF9" s="12"/>
      <c r="AH9" s="9" t="s">
        <v>86</v>
      </c>
      <c r="AI9" s="40" t="s">
        <v>127</v>
      </c>
      <c r="AJ9" t="s">
        <v>106</v>
      </c>
    </row>
    <row r="10" spans="1:40" ht="19.5" customHeight="1">
      <c r="A10" s="12"/>
      <c r="B10" s="138"/>
      <c r="C10" s="22"/>
      <c r="D10" s="23" t="s">
        <v>37</v>
      </c>
      <c r="E10" s="25" t="s">
        <v>38</v>
      </c>
      <c r="F10" s="24"/>
      <c r="G10" s="24"/>
      <c r="H10" s="24"/>
      <c r="I10" s="138"/>
      <c r="J10" s="124" t="s">
        <v>39</v>
      </c>
      <c r="K10" s="125"/>
      <c r="L10" s="125"/>
      <c r="M10" s="106"/>
      <c r="N10" s="107"/>
      <c r="O10" s="107"/>
      <c r="P10" s="107"/>
      <c r="Q10" s="107"/>
      <c r="R10" s="108"/>
      <c r="S10" s="138"/>
      <c r="T10" s="156"/>
      <c r="U10" s="157"/>
      <c r="V10" s="157"/>
      <c r="W10" s="157"/>
      <c r="X10" s="157"/>
      <c r="Y10" s="157"/>
      <c r="Z10" s="158"/>
      <c r="AA10" s="167"/>
      <c r="AB10" s="168"/>
      <c r="AC10" s="26"/>
      <c r="AD10" s="12"/>
      <c r="AE10" s="12"/>
      <c r="AF10" s="12"/>
      <c r="AH10" s="10" t="s">
        <v>91</v>
      </c>
      <c r="AI10" s="74">
        <v>110</v>
      </c>
      <c r="AJ10" s="9" t="s">
        <v>88</v>
      </c>
      <c r="AK10" s="41">
        <v>10</v>
      </c>
      <c r="AL10" s="9" t="s">
        <v>89</v>
      </c>
      <c r="AM10" s="41">
        <v>1</v>
      </c>
      <c r="AN10" s="9" t="s">
        <v>90</v>
      </c>
    </row>
    <row r="11" spans="1:40" ht="19.5" customHeight="1">
      <c r="A11" s="12"/>
      <c r="B11" s="139"/>
      <c r="C11" s="22"/>
      <c r="D11" s="23" t="s">
        <v>40</v>
      </c>
      <c r="E11" s="24"/>
      <c r="F11" s="24"/>
      <c r="G11" s="24"/>
      <c r="H11" s="24"/>
      <c r="I11" s="139"/>
      <c r="J11" s="121"/>
      <c r="K11" s="122"/>
      <c r="L11" s="122"/>
      <c r="M11" s="106"/>
      <c r="N11" s="107"/>
      <c r="O11" s="107"/>
      <c r="P11" s="107"/>
      <c r="Q11" s="107"/>
      <c r="R11" s="108"/>
      <c r="S11" s="139"/>
      <c r="T11" s="159"/>
      <c r="U11" s="160"/>
      <c r="V11" s="160"/>
      <c r="W11" s="160"/>
      <c r="X11" s="160"/>
      <c r="Y11" s="160"/>
      <c r="Z11" s="161"/>
      <c r="AA11" s="169"/>
      <c r="AB11" s="170"/>
      <c r="AC11" s="26"/>
      <c r="AD11" s="12"/>
      <c r="AE11" s="12"/>
      <c r="AF11" s="12"/>
      <c r="AH11" s="43" t="s">
        <v>93</v>
      </c>
      <c r="AI11" s="162" t="s">
        <v>132</v>
      </c>
      <c r="AJ11" s="163"/>
      <c r="AK11" s="164"/>
      <c r="AL11" t="s">
        <v>133</v>
      </c>
    </row>
    <row r="12" spans="1:40" ht="19.5" customHeight="1">
      <c r="A12" s="12"/>
      <c r="B12" s="130" t="s">
        <v>41</v>
      </c>
      <c r="C12" s="131"/>
      <c r="D12" s="131"/>
      <c r="E12" s="131"/>
      <c r="F12" s="131"/>
      <c r="G12" s="131"/>
      <c r="H12" s="131"/>
      <c r="I12" s="131"/>
      <c r="J12" s="131"/>
      <c r="K12" s="130" t="s">
        <v>42</v>
      </c>
      <c r="L12" s="131"/>
      <c r="M12" s="131"/>
      <c r="N12" s="131"/>
      <c r="O12" s="131"/>
      <c r="P12" s="131"/>
      <c r="Q12" s="131"/>
      <c r="R12" s="131"/>
      <c r="S12" s="131"/>
      <c r="T12" s="130" t="s">
        <v>43</v>
      </c>
      <c r="U12" s="131"/>
      <c r="V12" s="131"/>
      <c r="W12" s="131"/>
      <c r="X12" s="131"/>
      <c r="Y12" s="131"/>
      <c r="Z12" s="131"/>
      <c r="AA12" s="131"/>
      <c r="AB12" s="131"/>
      <c r="AC12" s="27"/>
      <c r="AD12" s="12"/>
      <c r="AE12" s="12"/>
      <c r="AF12" s="12"/>
    </row>
    <row r="13" spans="1:40" ht="93" customHeight="1">
      <c r="A13" s="12"/>
      <c r="B13" s="130"/>
      <c r="C13" s="131"/>
      <c r="D13" s="131"/>
      <c r="E13" s="131"/>
      <c r="F13" s="131"/>
      <c r="G13" s="131"/>
      <c r="H13" s="131"/>
      <c r="I13" s="131"/>
      <c r="J13" s="131"/>
      <c r="K13" s="130"/>
      <c r="L13" s="131"/>
      <c r="M13" s="131"/>
      <c r="N13" s="131"/>
      <c r="O13" s="131"/>
      <c r="P13" s="131"/>
      <c r="Q13" s="131"/>
      <c r="R13" s="131"/>
      <c r="S13" s="131"/>
      <c r="T13" s="130"/>
      <c r="U13" s="131"/>
      <c r="V13" s="131"/>
      <c r="W13" s="131"/>
      <c r="X13" s="131"/>
      <c r="Y13" s="131"/>
      <c r="Z13" s="131"/>
      <c r="AA13" s="131"/>
      <c r="AB13" s="131"/>
      <c r="AC13" s="27"/>
      <c r="AD13" s="12"/>
      <c r="AE13" s="12"/>
      <c r="AF13" s="12"/>
    </row>
    <row r="14" spans="1:40" ht="8.25" customHeight="1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</row>
    <row r="15" spans="1:40" ht="6" customHeight="1">
      <c r="A15" s="12"/>
      <c r="B15" s="44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6"/>
      <c r="AC15" s="26"/>
      <c r="AD15" s="28"/>
      <c r="AE15" s="28"/>
      <c r="AF15" s="28"/>
      <c r="AG15" s="3"/>
    </row>
    <row r="16" spans="1:40" ht="32.25">
      <c r="A16" s="12"/>
      <c r="B16" s="47"/>
      <c r="C16" s="26"/>
      <c r="D16" s="26"/>
      <c r="E16" s="26"/>
      <c r="F16" s="26"/>
      <c r="G16" s="26"/>
      <c r="H16" s="26"/>
      <c r="I16" s="26"/>
      <c r="J16" s="26"/>
      <c r="K16" s="132" t="s">
        <v>44</v>
      </c>
      <c r="L16" s="133"/>
      <c r="M16" s="133"/>
      <c r="N16" s="133"/>
      <c r="O16" s="133"/>
      <c r="P16" s="133"/>
      <c r="Q16" s="133"/>
      <c r="R16" s="133"/>
      <c r="S16" s="133"/>
      <c r="T16" s="26"/>
      <c r="U16" s="26"/>
      <c r="V16" s="26"/>
      <c r="W16" s="26"/>
      <c r="X16" s="26"/>
      <c r="Y16" s="26"/>
      <c r="Z16" s="26"/>
      <c r="AA16" s="26"/>
      <c r="AB16" s="48"/>
      <c r="AC16" s="26"/>
      <c r="AD16" s="29" t="s">
        <v>45</v>
      </c>
      <c r="AE16" s="29" t="s">
        <v>46</v>
      </c>
      <c r="AF16" s="28"/>
      <c r="AG16" s="3"/>
    </row>
    <row r="17" spans="1:36" ht="21" customHeight="1">
      <c r="A17" s="12"/>
      <c r="B17" s="134" t="s">
        <v>47</v>
      </c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01" t="str">
        <f>AI4</f>
        <v>109學年度第2學期(110.02.22-110.07.02)國中小學學生及教職員工午餐補助款</v>
      </c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48"/>
      <c r="AC17" s="26"/>
      <c r="AD17" s="28"/>
      <c r="AE17" s="29" t="s">
        <v>48</v>
      </c>
      <c r="AF17" s="29" t="s">
        <v>49</v>
      </c>
      <c r="AG17" s="4"/>
    </row>
    <row r="18" spans="1:36" ht="33.75" customHeight="1">
      <c r="A18" s="12"/>
      <c r="B18" s="47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49"/>
      <c r="AC18" s="31"/>
      <c r="AD18" s="32"/>
      <c r="AE18" s="32"/>
      <c r="AF18" s="29"/>
      <c r="AG18" s="4"/>
    </row>
    <row r="19" spans="1:36" ht="13.5" customHeight="1">
      <c r="A19" s="12"/>
      <c r="B19" s="47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48"/>
      <c r="AC19" s="26"/>
      <c r="AD19" s="12"/>
      <c r="AE19" s="12"/>
      <c r="AF19" s="12"/>
    </row>
    <row r="20" spans="1:36" ht="27.75" customHeight="1">
      <c r="A20" s="12"/>
      <c r="B20" s="47"/>
      <c r="C20" s="33"/>
      <c r="D20" s="136" t="str">
        <f>CONCATENATE("新臺幣",NUMBERSTRING(AI3,2),"元整")</f>
        <v>新臺幣壹拾玖萬參仟貳佰捌拾肆元整</v>
      </c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136"/>
      <c r="AA20" s="136"/>
      <c r="AB20" s="48"/>
      <c r="AC20" s="26"/>
      <c r="AD20" s="12"/>
      <c r="AE20" s="12"/>
      <c r="AF20" s="12"/>
    </row>
    <row r="21" spans="1:36" ht="8.25" customHeight="1">
      <c r="A21" s="12"/>
      <c r="B21" s="47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48"/>
      <c r="AC21" s="26"/>
      <c r="AD21" s="12"/>
      <c r="AE21" s="12"/>
      <c r="AF21" s="12"/>
    </row>
    <row r="22" spans="1:36" ht="33.75" customHeight="1">
      <c r="A22" s="12"/>
      <c r="B22" s="47"/>
      <c r="C22" s="33"/>
      <c r="D22" s="135" t="s">
        <v>50</v>
      </c>
      <c r="E22" s="135"/>
      <c r="F22" s="135"/>
      <c r="G22" s="33"/>
      <c r="H22" s="33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34"/>
      <c r="Y22" s="26"/>
      <c r="Z22" s="26"/>
      <c r="AA22" s="26"/>
      <c r="AB22" s="48"/>
      <c r="AC22" s="26"/>
      <c r="AD22" s="12"/>
      <c r="AE22" s="12"/>
      <c r="AF22" s="12"/>
    </row>
    <row r="23" spans="1:36" ht="12" customHeight="1">
      <c r="A23" s="12"/>
      <c r="B23" s="47"/>
      <c r="C23" s="64"/>
      <c r="D23" s="64"/>
      <c r="E23" s="26"/>
      <c r="F23" s="26"/>
      <c r="G23" s="64"/>
      <c r="H23" s="64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34"/>
      <c r="Y23" s="26"/>
      <c r="Z23" s="26"/>
      <c r="AA23" s="26"/>
      <c r="AB23" s="48"/>
      <c r="AC23" s="26"/>
      <c r="AD23" s="12"/>
      <c r="AE23" s="12"/>
      <c r="AF23" s="12"/>
    </row>
    <row r="24" spans="1:36" ht="24.75" customHeight="1">
      <c r="A24" s="12"/>
      <c r="B24" s="47"/>
      <c r="C24" s="126" t="s">
        <v>51</v>
      </c>
      <c r="D24" s="127"/>
      <c r="E24" s="127"/>
      <c r="F24" s="127"/>
      <c r="G24" s="127"/>
      <c r="H24" s="128" t="str">
        <f>AI6</f>
        <v>南投縣仁愛鄉都達國民小學</v>
      </c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35"/>
      <c r="U24" s="35"/>
      <c r="V24" s="35"/>
      <c r="W24" s="35"/>
      <c r="X24" s="35"/>
      <c r="Y24" s="35"/>
      <c r="Z24" s="35"/>
      <c r="AA24" s="35"/>
      <c r="AB24" s="48"/>
      <c r="AC24" s="26"/>
      <c r="AD24" s="12"/>
      <c r="AE24" s="12"/>
      <c r="AF24" s="12"/>
    </row>
    <row r="25" spans="1:36">
      <c r="A25" s="12"/>
      <c r="B25" s="47"/>
      <c r="C25" s="26"/>
      <c r="D25" s="26"/>
      <c r="E25" s="26"/>
      <c r="F25" s="26"/>
      <c r="G25" s="26"/>
      <c r="H25" s="26"/>
      <c r="I25" s="26"/>
      <c r="J25" s="26"/>
      <c r="K25" s="26"/>
      <c r="L25" s="62"/>
      <c r="M25" s="62"/>
      <c r="N25" s="62"/>
      <c r="O25" s="62"/>
      <c r="P25" s="62"/>
      <c r="Q25" s="62"/>
      <c r="R25" s="62"/>
      <c r="S25" s="35"/>
      <c r="T25" s="35"/>
      <c r="U25" s="35"/>
      <c r="V25" s="35"/>
      <c r="W25" s="35"/>
      <c r="X25" s="35"/>
      <c r="Y25" s="35"/>
      <c r="Z25" s="35"/>
      <c r="AA25" s="35"/>
      <c r="AB25" s="48"/>
      <c r="AC25" s="26"/>
      <c r="AD25" s="12"/>
      <c r="AE25" s="12"/>
      <c r="AF25" s="12"/>
    </row>
    <row r="26" spans="1:36" ht="23.25" customHeight="1">
      <c r="A26" s="12"/>
      <c r="B26" s="47"/>
      <c r="C26" s="126" t="s">
        <v>52</v>
      </c>
      <c r="D26" s="127"/>
      <c r="E26" s="127"/>
      <c r="F26" s="127"/>
      <c r="G26" s="127"/>
      <c r="H26" s="142" t="str">
        <f>AI7</f>
        <v>全秀婷</v>
      </c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62"/>
      <c r="U26" s="62"/>
      <c r="V26" s="62"/>
      <c r="W26" s="62"/>
      <c r="X26" s="62"/>
      <c r="Y26" s="62"/>
      <c r="Z26" s="62"/>
      <c r="AA26" s="62"/>
      <c r="AB26" s="48"/>
      <c r="AC26" s="26"/>
      <c r="AD26" s="12"/>
      <c r="AE26" s="12"/>
      <c r="AF26" s="12"/>
      <c r="AH26" s="72" t="s">
        <v>96</v>
      </c>
      <c r="AI26" s="71" t="s">
        <v>99</v>
      </c>
      <c r="AJ26" s="71"/>
    </row>
    <row r="27" spans="1:36">
      <c r="A27" s="12"/>
      <c r="B27" s="47"/>
      <c r="C27" s="26"/>
      <c r="D27" s="26"/>
      <c r="E27" s="26"/>
      <c r="F27" s="26"/>
      <c r="G27" s="26"/>
      <c r="H27" s="26"/>
      <c r="I27" s="26"/>
      <c r="J27" s="26"/>
      <c r="K27" s="26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48"/>
      <c r="AC27" s="26"/>
      <c r="AD27" s="12"/>
      <c r="AE27" s="12"/>
      <c r="AF27" s="12"/>
      <c r="AH27" s="73"/>
      <c r="AI27" s="71"/>
      <c r="AJ27" s="71"/>
    </row>
    <row r="28" spans="1:36" ht="23.25" customHeight="1">
      <c r="A28" s="12"/>
      <c r="B28" s="47"/>
      <c r="C28" s="126" t="s">
        <v>53</v>
      </c>
      <c r="D28" s="127"/>
      <c r="E28" s="127"/>
      <c r="F28" s="127"/>
      <c r="G28" s="127"/>
      <c r="H28" s="142" t="str">
        <f>AI8</f>
        <v>黃子芸</v>
      </c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62"/>
      <c r="U28" s="62"/>
      <c r="V28" s="62"/>
      <c r="W28" s="62"/>
      <c r="X28" s="62"/>
      <c r="Y28" s="62"/>
      <c r="Z28" s="62"/>
      <c r="AA28" s="62"/>
      <c r="AB28" s="48"/>
      <c r="AC28" s="26"/>
      <c r="AD28" s="12"/>
      <c r="AE28" s="12"/>
      <c r="AF28" s="12"/>
      <c r="AH28" s="72" t="s">
        <v>96</v>
      </c>
      <c r="AI28" s="71" t="s">
        <v>99</v>
      </c>
      <c r="AJ28" s="71" t="s">
        <v>100</v>
      </c>
    </row>
    <row r="29" spans="1:36">
      <c r="A29" s="12"/>
      <c r="B29" s="47"/>
      <c r="C29" s="26"/>
      <c r="D29" s="26"/>
      <c r="E29" s="26"/>
      <c r="F29" s="26"/>
      <c r="G29" s="26"/>
      <c r="H29" s="26"/>
      <c r="I29" s="26"/>
      <c r="J29" s="26"/>
      <c r="K29" s="26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48"/>
      <c r="AC29" s="26"/>
      <c r="AD29" s="12"/>
      <c r="AE29" s="12"/>
      <c r="AF29" s="12"/>
      <c r="AH29" s="73"/>
      <c r="AI29" s="71"/>
      <c r="AJ29" s="71"/>
    </row>
    <row r="30" spans="1:36" ht="23.25" customHeight="1">
      <c r="A30" s="12"/>
      <c r="B30" s="47"/>
      <c r="C30" s="126" t="s">
        <v>87</v>
      </c>
      <c r="D30" s="127"/>
      <c r="E30" s="127"/>
      <c r="F30" s="127"/>
      <c r="G30" s="127"/>
      <c r="H30" s="142" t="str">
        <f>AI9</f>
        <v>陳永輝</v>
      </c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62"/>
      <c r="U30" s="62"/>
      <c r="V30" s="62"/>
      <c r="W30" s="62"/>
      <c r="X30" s="62"/>
      <c r="Y30" s="62"/>
      <c r="Z30" s="62"/>
      <c r="AA30" s="62"/>
      <c r="AB30" s="48"/>
      <c r="AC30" s="26"/>
      <c r="AD30" s="12"/>
      <c r="AE30" s="12"/>
      <c r="AF30" s="12"/>
      <c r="AH30" s="72" t="s">
        <v>96</v>
      </c>
      <c r="AI30" s="71" t="s">
        <v>99</v>
      </c>
      <c r="AJ30" s="71"/>
    </row>
    <row r="31" spans="1:36" ht="31.5" customHeight="1">
      <c r="A31" s="12"/>
      <c r="B31" s="50"/>
      <c r="C31" s="51"/>
      <c r="D31" s="51"/>
      <c r="E31" s="51"/>
      <c r="F31" s="51"/>
      <c r="G31" s="171" t="s">
        <v>54</v>
      </c>
      <c r="H31" s="171"/>
      <c r="I31" s="171"/>
      <c r="J31" s="171"/>
      <c r="K31" s="171"/>
      <c r="L31" s="171"/>
      <c r="M31" s="171"/>
      <c r="N31" s="171"/>
      <c r="O31" s="171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48"/>
      <c r="AC31" s="26"/>
      <c r="AD31" s="12"/>
      <c r="AE31" s="12"/>
      <c r="AF31" s="12"/>
    </row>
    <row r="32" spans="1:36" ht="22.5" customHeight="1">
      <c r="A32" s="12"/>
      <c r="B32" s="47"/>
      <c r="C32" s="172" t="s">
        <v>55</v>
      </c>
      <c r="D32" s="173"/>
      <c r="E32" s="173"/>
      <c r="F32" s="173"/>
      <c r="G32" s="173"/>
      <c r="H32" s="173"/>
      <c r="I32" s="173"/>
      <c r="J32" s="173"/>
      <c r="K32" s="173"/>
      <c r="L32" s="140">
        <f>AI10</f>
        <v>110</v>
      </c>
      <c r="M32" s="140"/>
      <c r="N32" s="140"/>
      <c r="O32" s="141" t="s">
        <v>56</v>
      </c>
      <c r="P32" s="141"/>
      <c r="Q32" s="140">
        <f>AK10</f>
        <v>10</v>
      </c>
      <c r="R32" s="140"/>
      <c r="S32" s="140"/>
      <c r="T32" s="141" t="s">
        <v>57</v>
      </c>
      <c r="U32" s="141"/>
      <c r="V32" s="140">
        <f>AM10</f>
        <v>1</v>
      </c>
      <c r="W32" s="140"/>
      <c r="X32" s="140"/>
      <c r="Y32" s="141" t="s">
        <v>58</v>
      </c>
      <c r="Z32" s="141"/>
      <c r="AA32" s="26"/>
      <c r="AB32" s="48"/>
      <c r="AC32" s="26"/>
      <c r="AD32" s="12"/>
      <c r="AE32" s="12"/>
      <c r="AF32" s="12"/>
    </row>
    <row r="33" spans="1:32">
      <c r="A33" s="12"/>
      <c r="B33" s="5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4"/>
      <c r="AC33" s="26"/>
      <c r="AD33" s="12"/>
      <c r="AE33" s="12"/>
      <c r="AF33" s="12"/>
    </row>
    <row r="34" spans="1:32">
      <c r="A34" s="12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12"/>
      <c r="AE34" s="12"/>
      <c r="AF34" s="12"/>
    </row>
    <row r="35" spans="1:32">
      <c r="A35" s="12"/>
      <c r="B35" s="36" t="s">
        <v>59</v>
      </c>
      <c r="C35" s="12"/>
      <c r="D35" s="12"/>
      <c r="E35" s="37" t="s">
        <v>60</v>
      </c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</row>
    <row r="36" spans="1:32">
      <c r="A36" s="12"/>
      <c r="B36" s="38"/>
      <c r="C36" s="12"/>
      <c r="D36" s="12"/>
      <c r="E36" s="37" t="s">
        <v>61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</row>
  </sheetData>
  <customSheetViews>
    <customSheetView guid="{774EF18A-D89A-40B8-A3BE-85F853850C47}" scale="55" showPageBreaks="1" printArea="1" view="pageBreakPreview">
      <selection activeCell="AI3" sqref="AI3"/>
      <pageMargins left="0.19685039370078741" right="0.19685039370078741" top="0.39370078740157483" bottom="0.19685039370078741" header="0.31496062992125984" footer="0"/>
      <printOptions horizontalCentered="1" verticalCentered="1"/>
      <pageSetup paperSize="9" orientation="portrait" r:id="rId1"/>
      <headerFooter scaleWithDoc="0" alignWithMargins="0"/>
    </customSheetView>
  </customSheetViews>
  <mergeCells count="49">
    <mergeCell ref="AI6:AJ6"/>
    <mergeCell ref="AI4:AM5"/>
    <mergeCell ref="AH4:AH5"/>
    <mergeCell ref="Q32:S32"/>
    <mergeCell ref="T32:U32"/>
    <mergeCell ref="V32:X32"/>
    <mergeCell ref="Y32:Z32"/>
    <mergeCell ref="T6:Z11"/>
    <mergeCell ref="AI11:AK11"/>
    <mergeCell ref="AA8:AB11"/>
    <mergeCell ref="T12:AB12"/>
    <mergeCell ref="T13:AB13"/>
    <mergeCell ref="M6:R7"/>
    <mergeCell ref="S6:S11"/>
    <mergeCell ref="G31:O31"/>
    <mergeCell ref="C32:K32"/>
    <mergeCell ref="L32:N32"/>
    <mergeCell ref="O32:P32"/>
    <mergeCell ref="H30:S30"/>
    <mergeCell ref="C26:G26"/>
    <mergeCell ref="C28:G28"/>
    <mergeCell ref="H26:S26"/>
    <mergeCell ref="H28:S28"/>
    <mergeCell ref="C30:G30"/>
    <mergeCell ref="C24:G24"/>
    <mergeCell ref="H24:S24"/>
    <mergeCell ref="B12:J12"/>
    <mergeCell ref="K12:S12"/>
    <mergeCell ref="B13:J13"/>
    <mergeCell ref="K13:S13"/>
    <mergeCell ref="K16:S16"/>
    <mergeCell ref="B17:L17"/>
    <mergeCell ref="D20:AA20"/>
    <mergeCell ref="D22:F22"/>
    <mergeCell ref="M17:AA19"/>
    <mergeCell ref="E7:H7"/>
    <mergeCell ref="J8:L8"/>
    <mergeCell ref="M8:R9"/>
    <mergeCell ref="B1:AB1"/>
    <mergeCell ref="B2:D4"/>
    <mergeCell ref="G2:I4"/>
    <mergeCell ref="J2:R2"/>
    <mergeCell ref="S4:AB4"/>
    <mergeCell ref="J9:L9"/>
    <mergeCell ref="J10:L11"/>
    <mergeCell ref="M10:R11"/>
    <mergeCell ref="B6:B11"/>
    <mergeCell ref="I6:I11"/>
    <mergeCell ref="J6:L7"/>
  </mergeCells>
  <phoneticPr fontId="2" type="noConversion"/>
  <printOptions horizontalCentered="1" verticalCentered="1"/>
  <pageMargins left="0.19685039370078741" right="0.19685039370078741" top="0.39370078740157483" bottom="0.19685039370078741" header="0.31496062992125984" footer="0"/>
  <pageSetup paperSize="9" orientation="portrait" r:id="rId2"/>
  <headerFooter scaleWithDoc="0"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"/>
  <dimension ref="A1:K33"/>
  <sheetViews>
    <sheetView view="pageBreakPreview" topLeftCell="A16" zoomScale="70" zoomScaleNormal="55" zoomScaleSheetLayoutView="70" workbookViewId="0">
      <selection activeCell="J20" sqref="J20"/>
    </sheetView>
  </sheetViews>
  <sheetFormatPr defaultRowHeight="16.5"/>
  <cols>
    <col min="1" max="1" width="23.125" style="5" customWidth="1"/>
    <col min="2" max="2" width="11.25" style="5" customWidth="1"/>
    <col min="3" max="6" width="11.625" style="5" customWidth="1"/>
    <col min="7" max="7" width="13.125" style="5" customWidth="1"/>
    <col min="8" max="8" width="9" style="5"/>
    <col min="9" max="9" width="22.25" style="5" customWidth="1"/>
    <col min="10" max="10" width="36.125" style="5" bestFit="1" customWidth="1"/>
    <col min="11" max="257" width="9" style="5"/>
    <col min="258" max="258" width="43.25" style="5" customWidth="1"/>
    <col min="259" max="259" width="12.75" style="5" customWidth="1"/>
    <col min="260" max="262" width="8.375" style="5" customWidth="1"/>
    <col min="263" max="263" width="13.125" style="5" customWidth="1"/>
    <col min="264" max="513" width="9" style="5"/>
    <col min="514" max="514" width="43.25" style="5" customWidth="1"/>
    <col min="515" max="515" width="12.75" style="5" customWidth="1"/>
    <col min="516" max="518" width="8.375" style="5" customWidth="1"/>
    <col min="519" max="519" width="13.125" style="5" customWidth="1"/>
    <col min="520" max="769" width="9" style="5"/>
    <col min="770" max="770" width="43.25" style="5" customWidth="1"/>
    <col min="771" max="771" width="12.75" style="5" customWidth="1"/>
    <col min="772" max="774" width="8.375" style="5" customWidth="1"/>
    <col min="775" max="775" width="13.125" style="5" customWidth="1"/>
    <col min="776" max="1025" width="9" style="5"/>
    <col min="1026" max="1026" width="43.25" style="5" customWidth="1"/>
    <col min="1027" max="1027" width="12.75" style="5" customWidth="1"/>
    <col min="1028" max="1030" width="8.375" style="5" customWidth="1"/>
    <col min="1031" max="1031" width="13.125" style="5" customWidth="1"/>
    <col min="1032" max="1281" width="9" style="5"/>
    <col min="1282" max="1282" width="43.25" style="5" customWidth="1"/>
    <col min="1283" max="1283" width="12.75" style="5" customWidth="1"/>
    <col min="1284" max="1286" width="8.375" style="5" customWidth="1"/>
    <col min="1287" max="1287" width="13.125" style="5" customWidth="1"/>
    <col min="1288" max="1537" width="9" style="5"/>
    <col min="1538" max="1538" width="43.25" style="5" customWidth="1"/>
    <col min="1539" max="1539" width="12.75" style="5" customWidth="1"/>
    <col min="1540" max="1542" width="8.375" style="5" customWidth="1"/>
    <col min="1543" max="1543" width="13.125" style="5" customWidth="1"/>
    <col min="1544" max="1793" width="9" style="5"/>
    <col min="1794" max="1794" width="43.25" style="5" customWidth="1"/>
    <col min="1795" max="1795" width="12.75" style="5" customWidth="1"/>
    <col min="1796" max="1798" width="8.375" style="5" customWidth="1"/>
    <col min="1799" max="1799" width="13.125" style="5" customWidth="1"/>
    <col min="1800" max="2049" width="9" style="5"/>
    <col min="2050" max="2050" width="43.25" style="5" customWidth="1"/>
    <col min="2051" max="2051" width="12.75" style="5" customWidth="1"/>
    <col min="2052" max="2054" width="8.375" style="5" customWidth="1"/>
    <col min="2055" max="2055" width="13.125" style="5" customWidth="1"/>
    <col min="2056" max="2305" width="9" style="5"/>
    <col min="2306" max="2306" width="43.25" style="5" customWidth="1"/>
    <col min="2307" max="2307" width="12.75" style="5" customWidth="1"/>
    <col min="2308" max="2310" width="8.375" style="5" customWidth="1"/>
    <col min="2311" max="2311" width="13.125" style="5" customWidth="1"/>
    <col min="2312" max="2561" width="9" style="5"/>
    <col min="2562" max="2562" width="43.25" style="5" customWidth="1"/>
    <col min="2563" max="2563" width="12.75" style="5" customWidth="1"/>
    <col min="2564" max="2566" width="8.375" style="5" customWidth="1"/>
    <col min="2567" max="2567" width="13.125" style="5" customWidth="1"/>
    <col min="2568" max="2817" width="9" style="5"/>
    <col min="2818" max="2818" width="43.25" style="5" customWidth="1"/>
    <col min="2819" max="2819" width="12.75" style="5" customWidth="1"/>
    <col min="2820" max="2822" width="8.375" style="5" customWidth="1"/>
    <col min="2823" max="2823" width="13.125" style="5" customWidth="1"/>
    <col min="2824" max="3073" width="9" style="5"/>
    <col min="3074" max="3074" width="43.25" style="5" customWidth="1"/>
    <col min="3075" max="3075" width="12.75" style="5" customWidth="1"/>
    <col min="3076" max="3078" width="8.375" style="5" customWidth="1"/>
    <col min="3079" max="3079" width="13.125" style="5" customWidth="1"/>
    <col min="3080" max="3329" width="9" style="5"/>
    <col min="3330" max="3330" width="43.25" style="5" customWidth="1"/>
    <col min="3331" max="3331" width="12.75" style="5" customWidth="1"/>
    <col min="3332" max="3334" width="8.375" style="5" customWidth="1"/>
    <col min="3335" max="3335" width="13.125" style="5" customWidth="1"/>
    <col min="3336" max="3585" width="9" style="5"/>
    <col min="3586" max="3586" width="43.25" style="5" customWidth="1"/>
    <col min="3587" max="3587" width="12.75" style="5" customWidth="1"/>
    <col min="3588" max="3590" width="8.375" style="5" customWidth="1"/>
    <col min="3591" max="3591" width="13.125" style="5" customWidth="1"/>
    <col min="3592" max="3841" width="9" style="5"/>
    <col min="3842" max="3842" width="43.25" style="5" customWidth="1"/>
    <col min="3843" max="3843" width="12.75" style="5" customWidth="1"/>
    <col min="3844" max="3846" width="8.375" style="5" customWidth="1"/>
    <col min="3847" max="3847" width="13.125" style="5" customWidth="1"/>
    <col min="3848" max="4097" width="9" style="5"/>
    <col min="4098" max="4098" width="43.25" style="5" customWidth="1"/>
    <col min="4099" max="4099" width="12.75" style="5" customWidth="1"/>
    <col min="4100" max="4102" width="8.375" style="5" customWidth="1"/>
    <col min="4103" max="4103" width="13.125" style="5" customWidth="1"/>
    <col min="4104" max="4353" width="9" style="5"/>
    <col min="4354" max="4354" width="43.25" style="5" customWidth="1"/>
    <col min="4355" max="4355" width="12.75" style="5" customWidth="1"/>
    <col min="4356" max="4358" width="8.375" style="5" customWidth="1"/>
    <col min="4359" max="4359" width="13.125" style="5" customWidth="1"/>
    <col min="4360" max="4609" width="9" style="5"/>
    <col min="4610" max="4610" width="43.25" style="5" customWidth="1"/>
    <col min="4611" max="4611" width="12.75" style="5" customWidth="1"/>
    <col min="4612" max="4614" width="8.375" style="5" customWidth="1"/>
    <col min="4615" max="4615" width="13.125" style="5" customWidth="1"/>
    <col min="4616" max="4865" width="9" style="5"/>
    <col min="4866" max="4866" width="43.25" style="5" customWidth="1"/>
    <col min="4867" max="4867" width="12.75" style="5" customWidth="1"/>
    <col min="4868" max="4870" width="8.375" style="5" customWidth="1"/>
    <col min="4871" max="4871" width="13.125" style="5" customWidth="1"/>
    <col min="4872" max="5121" width="9" style="5"/>
    <col min="5122" max="5122" width="43.25" style="5" customWidth="1"/>
    <col min="5123" max="5123" width="12.75" style="5" customWidth="1"/>
    <col min="5124" max="5126" width="8.375" style="5" customWidth="1"/>
    <col min="5127" max="5127" width="13.125" style="5" customWidth="1"/>
    <col min="5128" max="5377" width="9" style="5"/>
    <col min="5378" max="5378" width="43.25" style="5" customWidth="1"/>
    <col min="5379" max="5379" width="12.75" style="5" customWidth="1"/>
    <col min="5380" max="5382" width="8.375" style="5" customWidth="1"/>
    <col min="5383" max="5383" width="13.125" style="5" customWidth="1"/>
    <col min="5384" max="5633" width="9" style="5"/>
    <col min="5634" max="5634" width="43.25" style="5" customWidth="1"/>
    <col min="5635" max="5635" width="12.75" style="5" customWidth="1"/>
    <col min="5636" max="5638" width="8.375" style="5" customWidth="1"/>
    <col min="5639" max="5639" width="13.125" style="5" customWidth="1"/>
    <col min="5640" max="5889" width="9" style="5"/>
    <col min="5890" max="5890" width="43.25" style="5" customWidth="1"/>
    <col min="5891" max="5891" width="12.75" style="5" customWidth="1"/>
    <col min="5892" max="5894" width="8.375" style="5" customWidth="1"/>
    <col min="5895" max="5895" width="13.125" style="5" customWidth="1"/>
    <col min="5896" max="6145" width="9" style="5"/>
    <col min="6146" max="6146" width="43.25" style="5" customWidth="1"/>
    <col min="6147" max="6147" width="12.75" style="5" customWidth="1"/>
    <col min="6148" max="6150" width="8.375" style="5" customWidth="1"/>
    <col min="6151" max="6151" width="13.125" style="5" customWidth="1"/>
    <col min="6152" max="6401" width="9" style="5"/>
    <col min="6402" max="6402" width="43.25" style="5" customWidth="1"/>
    <col min="6403" max="6403" width="12.75" style="5" customWidth="1"/>
    <col min="6404" max="6406" width="8.375" style="5" customWidth="1"/>
    <col min="6407" max="6407" width="13.125" style="5" customWidth="1"/>
    <col min="6408" max="6657" width="9" style="5"/>
    <col min="6658" max="6658" width="43.25" style="5" customWidth="1"/>
    <col min="6659" max="6659" width="12.75" style="5" customWidth="1"/>
    <col min="6660" max="6662" width="8.375" style="5" customWidth="1"/>
    <col min="6663" max="6663" width="13.125" style="5" customWidth="1"/>
    <col min="6664" max="6913" width="9" style="5"/>
    <col min="6914" max="6914" width="43.25" style="5" customWidth="1"/>
    <col min="6915" max="6915" width="12.75" style="5" customWidth="1"/>
    <col min="6916" max="6918" width="8.375" style="5" customWidth="1"/>
    <col min="6919" max="6919" width="13.125" style="5" customWidth="1"/>
    <col min="6920" max="7169" width="9" style="5"/>
    <col min="7170" max="7170" width="43.25" style="5" customWidth="1"/>
    <col min="7171" max="7171" width="12.75" style="5" customWidth="1"/>
    <col min="7172" max="7174" width="8.375" style="5" customWidth="1"/>
    <col min="7175" max="7175" width="13.125" style="5" customWidth="1"/>
    <col min="7176" max="7425" width="9" style="5"/>
    <col min="7426" max="7426" width="43.25" style="5" customWidth="1"/>
    <col min="7427" max="7427" width="12.75" style="5" customWidth="1"/>
    <col min="7428" max="7430" width="8.375" style="5" customWidth="1"/>
    <col min="7431" max="7431" width="13.125" style="5" customWidth="1"/>
    <col min="7432" max="7681" width="9" style="5"/>
    <col min="7682" max="7682" width="43.25" style="5" customWidth="1"/>
    <col min="7683" max="7683" width="12.75" style="5" customWidth="1"/>
    <col min="7684" max="7686" width="8.375" style="5" customWidth="1"/>
    <col min="7687" max="7687" width="13.125" style="5" customWidth="1"/>
    <col min="7688" max="7937" width="9" style="5"/>
    <col min="7938" max="7938" width="43.25" style="5" customWidth="1"/>
    <col min="7939" max="7939" width="12.75" style="5" customWidth="1"/>
    <col min="7940" max="7942" width="8.375" style="5" customWidth="1"/>
    <col min="7943" max="7943" width="13.125" style="5" customWidth="1"/>
    <col min="7944" max="8193" width="9" style="5"/>
    <col min="8194" max="8194" width="43.25" style="5" customWidth="1"/>
    <col min="8195" max="8195" width="12.75" style="5" customWidth="1"/>
    <col min="8196" max="8198" width="8.375" style="5" customWidth="1"/>
    <col min="8199" max="8199" width="13.125" style="5" customWidth="1"/>
    <col min="8200" max="8449" width="9" style="5"/>
    <col min="8450" max="8450" width="43.25" style="5" customWidth="1"/>
    <col min="8451" max="8451" width="12.75" style="5" customWidth="1"/>
    <col min="8452" max="8454" width="8.375" style="5" customWidth="1"/>
    <col min="8455" max="8455" width="13.125" style="5" customWidth="1"/>
    <col min="8456" max="8705" width="9" style="5"/>
    <col min="8706" max="8706" width="43.25" style="5" customWidth="1"/>
    <col min="8707" max="8707" width="12.75" style="5" customWidth="1"/>
    <col min="8708" max="8710" width="8.375" style="5" customWidth="1"/>
    <col min="8711" max="8711" width="13.125" style="5" customWidth="1"/>
    <col min="8712" max="8961" width="9" style="5"/>
    <col min="8962" max="8962" width="43.25" style="5" customWidth="1"/>
    <col min="8963" max="8963" width="12.75" style="5" customWidth="1"/>
    <col min="8964" max="8966" width="8.375" style="5" customWidth="1"/>
    <col min="8967" max="8967" width="13.125" style="5" customWidth="1"/>
    <col min="8968" max="9217" width="9" style="5"/>
    <col min="9218" max="9218" width="43.25" style="5" customWidth="1"/>
    <col min="9219" max="9219" width="12.75" style="5" customWidth="1"/>
    <col min="9220" max="9222" width="8.375" style="5" customWidth="1"/>
    <col min="9223" max="9223" width="13.125" style="5" customWidth="1"/>
    <col min="9224" max="9473" width="9" style="5"/>
    <col min="9474" max="9474" width="43.25" style="5" customWidth="1"/>
    <col min="9475" max="9475" width="12.75" style="5" customWidth="1"/>
    <col min="9476" max="9478" width="8.375" style="5" customWidth="1"/>
    <col min="9479" max="9479" width="13.125" style="5" customWidth="1"/>
    <col min="9480" max="9729" width="9" style="5"/>
    <col min="9730" max="9730" width="43.25" style="5" customWidth="1"/>
    <col min="9731" max="9731" width="12.75" style="5" customWidth="1"/>
    <col min="9732" max="9734" width="8.375" style="5" customWidth="1"/>
    <col min="9735" max="9735" width="13.125" style="5" customWidth="1"/>
    <col min="9736" max="9985" width="9" style="5"/>
    <col min="9986" max="9986" width="43.25" style="5" customWidth="1"/>
    <col min="9987" max="9987" width="12.75" style="5" customWidth="1"/>
    <col min="9988" max="9990" width="8.375" style="5" customWidth="1"/>
    <col min="9991" max="9991" width="13.125" style="5" customWidth="1"/>
    <col min="9992" max="10241" width="9" style="5"/>
    <col min="10242" max="10242" width="43.25" style="5" customWidth="1"/>
    <col min="10243" max="10243" width="12.75" style="5" customWidth="1"/>
    <col min="10244" max="10246" width="8.375" style="5" customWidth="1"/>
    <col min="10247" max="10247" width="13.125" style="5" customWidth="1"/>
    <col min="10248" max="10497" width="9" style="5"/>
    <col min="10498" max="10498" width="43.25" style="5" customWidth="1"/>
    <col min="10499" max="10499" width="12.75" style="5" customWidth="1"/>
    <col min="10500" max="10502" width="8.375" style="5" customWidth="1"/>
    <col min="10503" max="10503" width="13.125" style="5" customWidth="1"/>
    <col min="10504" max="10753" width="9" style="5"/>
    <col min="10754" max="10754" width="43.25" style="5" customWidth="1"/>
    <col min="10755" max="10755" width="12.75" style="5" customWidth="1"/>
    <col min="10756" max="10758" width="8.375" style="5" customWidth="1"/>
    <col min="10759" max="10759" width="13.125" style="5" customWidth="1"/>
    <col min="10760" max="11009" width="9" style="5"/>
    <col min="11010" max="11010" width="43.25" style="5" customWidth="1"/>
    <col min="11011" max="11011" width="12.75" style="5" customWidth="1"/>
    <col min="11012" max="11014" width="8.375" style="5" customWidth="1"/>
    <col min="11015" max="11015" width="13.125" style="5" customWidth="1"/>
    <col min="11016" max="11265" width="9" style="5"/>
    <col min="11266" max="11266" width="43.25" style="5" customWidth="1"/>
    <col min="11267" max="11267" width="12.75" style="5" customWidth="1"/>
    <col min="11268" max="11270" width="8.375" style="5" customWidth="1"/>
    <col min="11271" max="11271" width="13.125" style="5" customWidth="1"/>
    <col min="11272" max="11521" width="9" style="5"/>
    <col min="11522" max="11522" width="43.25" style="5" customWidth="1"/>
    <col min="11523" max="11523" width="12.75" style="5" customWidth="1"/>
    <col min="11524" max="11526" width="8.375" style="5" customWidth="1"/>
    <col min="11527" max="11527" width="13.125" style="5" customWidth="1"/>
    <col min="11528" max="11777" width="9" style="5"/>
    <col min="11778" max="11778" width="43.25" style="5" customWidth="1"/>
    <col min="11779" max="11779" width="12.75" style="5" customWidth="1"/>
    <col min="11780" max="11782" width="8.375" style="5" customWidth="1"/>
    <col min="11783" max="11783" width="13.125" style="5" customWidth="1"/>
    <col min="11784" max="12033" width="9" style="5"/>
    <col min="12034" max="12034" width="43.25" style="5" customWidth="1"/>
    <col min="12035" max="12035" width="12.75" style="5" customWidth="1"/>
    <col min="12036" max="12038" width="8.375" style="5" customWidth="1"/>
    <col min="12039" max="12039" width="13.125" style="5" customWidth="1"/>
    <col min="12040" max="12289" width="9" style="5"/>
    <col min="12290" max="12290" width="43.25" style="5" customWidth="1"/>
    <col min="12291" max="12291" width="12.75" style="5" customWidth="1"/>
    <col min="12292" max="12294" width="8.375" style="5" customWidth="1"/>
    <col min="12295" max="12295" width="13.125" style="5" customWidth="1"/>
    <col min="12296" max="12545" width="9" style="5"/>
    <col min="12546" max="12546" width="43.25" style="5" customWidth="1"/>
    <col min="12547" max="12547" width="12.75" style="5" customWidth="1"/>
    <col min="12548" max="12550" width="8.375" style="5" customWidth="1"/>
    <col min="12551" max="12551" width="13.125" style="5" customWidth="1"/>
    <col min="12552" max="12801" width="9" style="5"/>
    <col min="12802" max="12802" width="43.25" style="5" customWidth="1"/>
    <col min="12803" max="12803" width="12.75" style="5" customWidth="1"/>
    <col min="12804" max="12806" width="8.375" style="5" customWidth="1"/>
    <col min="12807" max="12807" width="13.125" style="5" customWidth="1"/>
    <col min="12808" max="13057" width="9" style="5"/>
    <col min="13058" max="13058" width="43.25" style="5" customWidth="1"/>
    <col min="13059" max="13059" width="12.75" style="5" customWidth="1"/>
    <col min="13060" max="13062" width="8.375" style="5" customWidth="1"/>
    <col min="13063" max="13063" width="13.125" style="5" customWidth="1"/>
    <col min="13064" max="13313" width="9" style="5"/>
    <col min="13314" max="13314" width="43.25" style="5" customWidth="1"/>
    <col min="13315" max="13315" width="12.75" style="5" customWidth="1"/>
    <col min="13316" max="13318" width="8.375" style="5" customWidth="1"/>
    <col min="13319" max="13319" width="13.125" style="5" customWidth="1"/>
    <col min="13320" max="13569" width="9" style="5"/>
    <col min="13570" max="13570" width="43.25" style="5" customWidth="1"/>
    <col min="13571" max="13571" width="12.75" style="5" customWidth="1"/>
    <col min="13572" max="13574" width="8.375" style="5" customWidth="1"/>
    <col min="13575" max="13575" width="13.125" style="5" customWidth="1"/>
    <col min="13576" max="13825" width="9" style="5"/>
    <col min="13826" max="13826" width="43.25" style="5" customWidth="1"/>
    <col min="13827" max="13827" width="12.75" style="5" customWidth="1"/>
    <col min="13828" max="13830" width="8.375" style="5" customWidth="1"/>
    <col min="13831" max="13831" width="13.125" style="5" customWidth="1"/>
    <col min="13832" max="14081" width="9" style="5"/>
    <col min="14082" max="14082" width="43.25" style="5" customWidth="1"/>
    <col min="14083" max="14083" width="12.75" style="5" customWidth="1"/>
    <col min="14084" max="14086" width="8.375" style="5" customWidth="1"/>
    <col min="14087" max="14087" width="13.125" style="5" customWidth="1"/>
    <col min="14088" max="14337" width="9" style="5"/>
    <col min="14338" max="14338" width="43.25" style="5" customWidth="1"/>
    <col min="14339" max="14339" width="12.75" style="5" customWidth="1"/>
    <col min="14340" max="14342" width="8.375" style="5" customWidth="1"/>
    <col min="14343" max="14343" width="13.125" style="5" customWidth="1"/>
    <col min="14344" max="14593" width="9" style="5"/>
    <col min="14594" max="14594" width="43.25" style="5" customWidth="1"/>
    <col min="14595" max="14595" width="12.75" style="5" customWidth="1"/>
    <col min="14596" max="14598" width="8.375" style="5" customWidth="1"/>
    <col min="14599" max="14599" width="13.125" style="5" customWidth="1"/>
    <col min="14600" max="14849" width="9" style="5"/>
    <col min="14850" max="14850" width="43.25" style="5" customWidth="1"/>
    <col min="14851" max="14851" width="12.75" style="5" customWidth="1"/>
    <col min="14852" max="14854" width="8.375" style="5" customWidth="1"/>
    <col min="14855" max="14855" width="13.125" style="5" customWidth="1"/>
    <col min="14856" max="15105" width="9" style="5"/>
    <col min="15106" max="15106" width="43.25" style="5" customWidth="1"/>
    <col min="15107" max="15107" width="12.75" style="5" customWidth="1"/>
    <col min="15108" max="15110" width="8.375" style="5" customWidth="1"/>
    <col min="15111" max="15111" width="13.125" style="5" customWidth="1"/>
    <col min="15112" max="15361" width="9" style="5"/>
    <col min="15362" max="15362" width="43.25" style="5" customWidth="1"/>
    <col min="15363" max="15363" width="12.75" style="5" customWidth="1"/>
    <col min="15364" max="15366" width="8.375" style="5" customWidth="1"/>
    <col min="15367" max="15367" width="13.125" style="5" customWidth="1"/>
    <col min="15368" max="15617" width="9" style="5"/>
    <col min="15618" max="15618" width="43.25" style="5" customWidth="1"/>
    <col min="15619" max="15619" width="12.75" style="5" customWidth="1"/>
    <col min="15620" max="15622" width="8.375" style="5" customWidth="1"/>
    <col min="15623" max="15623" width="13.125" style="5" customWidth="1"/>
    <col min="15624" max="15873" width="9" style="5"/>
    <col min="15874" max="15874" width="43.25" style="5" customWidth="1"/>
    <col min="15875" max="15875" width="12.75" style="5" customWidth="1"/>
    <col min="15876" max="15878" width="8.375" style="5" customWidth="1"/>
    <col min="15879" max="15879" width="13.125" style="5" customWidth="1"/>
    <col min="15880" max="16129" width="9" style="5"/>
    <col min="16130" max="16130" width="43.25" style="5" customWidth="1"/>
    <col min="16131" max="16131" width="12.75" style="5" customWidth="1"/>
    <col min="16132" max="16134" width="8.375" style="5" customWidth="1"/>
    <col min="16135" max="16135" width="13.125" style="5" customWidth="1"/>
    <col min="16136" max="16384" width="9" style="5"/>
  </cols>
  <sheetData>
    <row r="1" spans="1:11" ht="33.75" customHeight="1">
      <c r="A1" s="199" t="s">
        <v>62</v>
      </c>
      <c r="B1" s="199"/>
      <c r="C1" s="199"/>
      <c r="D1" s="199"/>
      <c r="E1" s="199"/>
      <c r="F1" s="199"/>
      <c r="G1" s="199"/>
      <c r="I1" s="188"/>
      <c r="J1" s="188"/>
      <c r="K1" s="188"/>
    </row>
    <row r="2" spans="1:11" ht="23.25" customHeight="1">
      <c r="A2" s="200" t="str">
        <f>縣府領據格式!AI6</f>
        <v>南投縣仁愛鄉都達國民小學</v>
      </c>
      <c r="B2" s="200"/>
      <c r="C2" s="200"/>
      <c r="D2" s="200"/>
      <c r="E2" s="200"/>
      <c r="F2" s="200"/>
      <c r="G2" s="200"/>
      <c r="H2" s="70" t="s">
        <v>96</v>
      </c>
      <c r="I2" s="5" t="s">
        <v>101</v>
      </c>
    </row>
    <row r="3" spans="1:11" ht="22.5" customHeight="1">
      <c r="A3" s="201" t="str">
        <f>縣府領據格式!AI4</f>
        <v>109學年度第2學期(110.02.22-110.07.02)國中小學學生及教職員工午餐補助款</v>
      </c>
      <c r="B3" s="201"/>
      <c r="C3" s="201"/>
      <c r="D3" s="201"/>
      <c r="E3" s="201"/>
      <c r="F3" s="201"/>
      <c r="G3" s="201"/>
      <c r="H3" s="70" t="s">
        <v>96</v>
      </c>
      <c r="I3" s="5" t="s">
        <v>101</v>
      </c>
    </row>
    <row r="4" spans="1:11" ht="22.5" customHeight="1">
      <c r="A4" s="178" t="str">
        <f>縣府領據格式!AI11</f>
        <v>本府110年3月6日府教體字第1100073372號</v>
      </c>
      <c r="B4" s="178"/>
      <c r="C4" s="178"/>
      <c r="D4" s="178"/>
      <c r="E4" s="178"/>
      <c r="F4" s="178"/>
      <c r="G4" s="178"/>
      <c r="H4" s="70" t="s">
        <v>96</v>
      </c>
      <c r="I4" s="5" t="s">
        <v>101</v>
      </c>
    </row>
    <row r="5" spans="1:11" ht="22.5" customHeight="1">
      <c r="A5" s="179" t="s">
        <v>63</v>
      </c>
      <c r="B5" s="180"/>
      <c r="C5" s="180"/>
      <c r="D5" s="180"/>
      <c r="E5" s="180"/>
      <c r="F5" s="180"/>
      <c r="G5" s="181"/>
      <c r="J5" s="42"/>
    </row>
    <row r="6" spans="1:11" ht="30" customHeight="1">
      <c r="A6" s="182" t="s">
        <v>64</v>
      </c>
      <c r="B6" s="183"/>
      <c r="C6" s="194" t="s">
        <v>65</v>
      </c>
      <c r="D6" s="196" t="s">
        <v>66</v>
      </c>
      <c r="E6" s="197"/>
      <c r="F6" s="198"/>
      <c r="G6" s="194" t="s">
        <v>67</v>
      </c>
    </row>
    <row r="7" spans="1:11" ht="30" customHeight="1">
      <c r="A7" s="184"/>
      <c r="B7" s="185"/>
      <c r="C7" s="195"/>
      <c r="D7" s="6" t="s">
        <v>68</v>
      </c>
      <c r="E7" s="6" t="s">
        <v>69</v>
      </c>
      <c r="F7" s="6" t="s">
        <v>70</v>
      </c>
      <c r="G7" s="195"/>
    </row>
    <row r="8" spans="1:11" ht="30" customHeight="1">
      <c r="A8" s="186"/>
      <c r="B8" s="187"/>
      <c r="C8" s="97">
        <v>0</v>
      </c>
      <c r="D8" s="98" t="s">
        <v>71</v>
      </c>
      <c r="E8" s="99">
        <v>0</v>
      </c>
      <c r="F8" s="99">
        <v>0</v>
      </c>
      <c r="G8" s="66"/>
      <c r="H8" s="70" t="s">
        <v>96</v>
      </c>
      <c r="I8" s="5" t="s">
        <v>97</v>
      </c>
    </row>
    <row r="9" spans="1:11" ht="30" customHeight="1">
      <c r="A9" s="174"/>
      <c r="B9" s="175"/>
      <c r="C9" s="100"/>
      <c r="D9" s="100"/>
      <c r="E9" s="100"/>
      <c r="F9" s="100"/>
      <c r="G9" s="68"/>
      <c r="I9" s="5" t="s">
        <v>124</v>
      </c>
    </row>
    <row r="10" spans="1:11" ht="30" customHeight="1">
      <c r="A10" s="174"/>
      <c r="B10" s="175"/>
      <c r="C10" s="100"/>
      <c r="D10" s="100"/>
      <c r="E10" s="100"/>
      <c r="F10" s="100"/>
      <c r="G10" s="67"/>
    </row>
    <row r="11" spans="1:11" ht="30" customHeight="1">
      <c r="A11" s="174"/>
      <c r="B11" s="175"/>
      <c r="C11" s="100"/>
      <c r="D11" s="100"/>
      <c r="E11" s="100"/>
      <c r="F11" s="100"/>
      <c r="G11" s="67"/>
    </row>
    <row r="12" spans="1:11" ht="30" customHeight="1">
      <c r="A12" s="174"/>
      <c r="B12" s="175"/>
      <c r="C12" s="100"/>
      <c r="D12" s="100"/>
      <c r="E12" s="100"/>
      <c r="F12" s="100"/>
      <c r="G12" s="67"/>
    </row>
    <row r="13" spans="1:11" ht="30" customHeight="1">
      <c r="A13" s="174"/>
      <c r="B13" s="175"/>
      <c r="C13" s="100"/>
      <c r="D13" s="100"/>
      <c r="E13" s="100"/>
      <c r="F13" s="100"/>
      <c r="G13" s="67"/>
    </row>
    <row r="14" spans="1:11" ht="30" customHeight="1">
      <c r="A14" s="174"/>
      <c r="B14" s="175"/>
      <c r="C14" s="100"/>
      <c r="D14" s="100"/>
      <c r="E14" s="100"/>
      <c r="F14" s="100"/>
      <c r="G14" s="67"/>
    </row>
    <row r="15" spans="1:11" ht="30" customHeight="1">
      <c r="A15" s="174"/>
      <c r="B15" s="175"/>
      <c r="C15" s="100"/>
      <c r="D15" s="100"/>
      <c r="E15" s="100"/>
      <c r="F15" s="100"/>
      <c r="G15" s="67"/>
    </row>
    <row r="16" spans="1:11" ht="30" customHeight="1">
      <c r="A16" s="174"/>
      <c r="B16" s="175"/>
      <c r="C16" s="100"/>
      <c r="D16" s="100"/>
      <c r="E16" s="100"/>
      <c r="F16" s="100"/>
      <c r="G16" s="67"/>
    </row>
    <row r="17" spans="1:9" ht="30" customHeight="1">
      <c r="A17" s="174"/>
      <c r="B17" s="175"/>
      <c r="C17" s="100"/>
      <c r="D17" s="100"/>
      <c r="E17" s="100"/>
      <c r="F17" s="100"/>
      <c r="G17" s="67"/>
    </row>
    <row r="18" spans="1:9" ht="30" customHeight="1">
      <c r="A18" s="174"/>
      <c r="B18" s="175"/>
      <c r="C18" s="100"/>
      <c r="D18" s="100"/>
      <c r="E18" s="100"/>
      <c r="F18" s="100"/>
      <c r="G18" s="67"/>
    </row>
    <row r="19" spans="1:9" ht="30" customHeight="1">
      <c r="A19" s="174"/>
      <c r="B19" s="175"/>
      <c r="C19" s="100"/>
      <c r="D19" s="100"/>
      <c r="E19" s="100"/>
      <c r="F19" s="100"/>
      <c r="G19" s="67"/>
    </row>
    <row r="20" spans="1:9" ht="30" customHeight="1">
      <c r="A20" s="174"/>
      <c r="B20" s="175"/>
      <c r="C20" s="100"/>
      <c r="D20" s="100"/>
      <c r="E20" s="100"/>
      <c r="F20" s="100"/>
      <c r="G20" s="67"/>
    </row>
    <row r="21" spans="1:9" ht="30" customHeight="1">
      <c r="A21" s="176" t="s">
        <v>72</v>
      </c>
      <c r="B21" s="177"/>
      <c r="C21" s="100">
        <f>SUM(C8:C20)</f>
        <v>0</v>
      </c>
      <c r="D21" s="100"/>
      <c r="E21" s="100">
        <f>SUM(E8:E20)</f>
        <v>0</v>
      </c>
      <c r="F21" s="100">
        <f>SUM(F8:F20)</f>
        <v>0</v>
      </c>
      <c r="G21" s="67"/>
      <c r="H21" s="70" t="s">
        <v>96</v>
      </c>
      <c r="I21" s="5" t="s">
        <v>98</v>
      </c>
    </row>
    <row r="22" spans="1:9" ht="19.5">
      <c r="A22" s="190"/>
      <c r="B22" s="190"/>
      <c r="C22" s="191"/>
      <c r="D22" s="191"/>
      <c r="E22" s="191"/>
      <c r="F22" s="191"/>
      <c r="G22" s="191"/>
    </row>
    <row r="23" spans="1:9" ht="19.5">
      <c r="A23" s="192" t="s">
        <v>73</v>
      </c>
      <c r="B23" s="192"/>
      <c r="C23" s="192"/>
      <c r="D23" s="192"/>
      <c r="E23" s="192"/>
      <c r="F23" s="192"/>
      <c r="G23" s="192"/>
      <c r="H23" s="70" t="s">
        <v>96</v>
      </c>
      <c r="I23" s="5" t="s">
        <v>122</v>
      </c>
    </row>
    <row r="24" spans="1:9" ht="19.5">
      <c r="A24" s="7" t="s">
        <v>74</v>
      </c>
      <c r="B24" s="65"/>
      <c r="C24" s="7"/>
      <c r="D24" s="7"/>
      <c r="E24" s="7"/>
      <c r="F24" s="7"/>
      <c r="G24" s="7"/>
      <c r="H24" s="70" t="s">
        <v>96</v>
      </c>
      <c r="I24" s="5" t="s">
        <v>134</v>
      </c>
    </row>
    <row r="25" spans="1:9" ht="19.5">
      <c r="A25" s="8" t="s">
        <v>94</v>
      </c>
      <c r="B25" s="8"/>
      <c r="C25" s="8"/>
      <c r="D25" s="8"/>
      <c r="E25" s="8"/>
      <c r="F25" s="8"/>
      <c r="H25" s="70" t="s">
        <v>96</v>
      </c>
      <c r="I25" s="5" t="s">
        <v>122</v>
      </c>
    </row>
    <row r="26" spans="1:9" ht="19.5">
      <c r="A26" s="69" t="s">
        <v>95</v>
      </c>
      <c r="B26" s="193">
        <f>F21</f>
        <v>0</v>
      </c>
      <c r="C26" s="193"/>
      <c r="D26" s="8"/>
      <c r="E26" s="8"/>
      <c r="F26" s="8"/>
      <c r="H26" s="70" t="s">
        <v>96</v>
      </c>
      <c r="I26" s="5" t="s">
        <v>123</v>
      </c>
    </row>
    <row r="27" spans="1:9" ht="27.75" customHeight="1">
      <c r="A27" s="189" t="s">
        <v>75</v>
      </c>
      <c r="B27" s="189"/>
      <c r="C27" s="189"/>
      <c r="D27" s="189"/>
      <c r="E27" s="189"/>
      <c r="F27" s="189"/>
      <c r="G27" s="189"/>
      <c r="H27" s="70" t="s">
        <v>96</v>
      </c>
      <c r="I27" s="5" t="s">
        <v>102</v>
      </c>
    </row>
    <row r="28" spans="1:9" ht="27.75" customHeight="1"/>
    <row r="29" spans="1:9">
      <c r="A29" s="189" t="s">
        <v>76</v>
      </c>
      <c r="B29" s="189"/>
      <c r="C29" s="189"/>
      <c r="D29" s="189"/>
      <c r="E29" s="189"/>
      <c r="F29" s="189"/>
      <c r="G29" s="189"/>
    </row>
    <row r="30" spans="1:9">
      <c r="A30" s="189" t="s">
        <v>77</v>
      </c>
      <c r="B30" s="189"/>
      <c r="C30" s="189"/>
      <c r="D30" s="189"/>
      <c r="E30" s="189"/>
      <c r="F30" s="189"/>
      <c r="G30" s="189"/>
    </row>
    <row r="31" spans="1:9">
      <c r="A31" s="189" t="s">
        <v>78</v>
      </c>
      <c r="B31" s="189"/>
      <c r="C31" s="189"/>
      <c r="D31" s="189"/>
      <c r="E31" s="189"/>
      <c r="F31" s="189"/>
      <c r="G31" s="189"/>
    </row>
    <row r="32" spans="1:9">
      <c r="A32" s="189" t="s">
        <v>79</v>
      </c>
      <c r="B32" s="189"/>
      <c r="C32" s="189"/>
      <c r="D32" s="189"/>
      <c r="E32" s="189"/>
      <c r="F32" s="189"/>
      <c r="G32" s="189"/>
    </row>
    <row r="33" spans="1:7">
      <c r="A33" s="189" t="s">
        <v>80</v>
      </c>
      <c r="B33" s="189"/>
      <c r="C33" s="189"/>
      <c r="D33" s="189"/>
      <c r="E33" s="189"/>
      <c r="F33" s="189"/>
      <c r="G33" s="189"/>
    </row>
  </sheetData>
  <sheetProtection selectLockedCells="1"/>
  <customSheetViews>
    <customSheetView guid="{774EF18A-D89A-40B8-A3BE-85F853850C47}" scale="70" showPageBreaks="1" printArea="1" view="pageBreakPreview">
      <selection activeCell="C8" sqref="C8"/>
      <pageMargins left="0.39370078740157483" right="0.19685039370078741" top="0.27559055118110237" bottom="0.27559055118110237" header="0.51181102362204722" footer="0.51181102362204722"/>
      <printOptions horizontalCentered="1" verticalCentered="1"/>
      <pageSetup paperSize="9" scale="95" orientation="portrait" r:id="rId1"/>
      <headerFooter alignWithMargins="0"/>
    </customSheetView>
  </customSheetViews>
  <mergeCells count="33">
    <mergeCell ref="I1:K1"/>
    <mergeCell ref="A32:G32"/>
    <mergeCell ref="A33:G33"/>
    <mergeCell ref="A22:G22"/>
    <mergeCell ref="A23:G23"/>
    <mergeCell ref="A27:G27"/>
    <mergeCell ref="A29:G29"/>
    <mergeCell ref="A30:G30"/>
    <mergeCell ref="A31:G31"/>
    <mergeCell ref="B26:C26"/>
    <mergeCell ref="C6:C7"/>
    <mergeCell ref="D6:F6"/>
    <mergeCell ref="G6:G7"/>
    <mergeCell ref="A1:G1"/>
    <mergeCell ref="A2:G2"/>
    <mergeCell ref="A3:G3"/>
    <mergeCell ref="A4:G4"/>
    <mergeCell ref="A5:G5"/>
    <mergeCell ref="A6:B7"/>
    <mergeCell ref="A8:B8"/>
    <mergeCell ref="A9:B9"/>
    <mergeCell ref="A10:B10"/>
    <mergeCell ref="A11:B11"/>
    <mergeCell ref="A12:B12"/>
    <mergeCell ref="A18:B18"/>
    <mergeCell ref="A19:B19"/>
    <mergeCell ref="A20:B20"/>
    <mergeCell ref="A21:B21"/>
    <mergeCell ref="A13:B13"/>
    <mergeCell ref="A14:B14"/>
    <mergeCell ref="A15:B15"/>
    <mergeCell ref="A16:B16"/>
    <mergeCell ref="A17:B17"/>
  </mergeCells>
  <phoneticPr fontId="2" type="noConversion"/>
  <printOptions horizontalCentered="1" verticalCentered="1"/>
  <pageMargins left="0.39370078740157483" right="0.19685039370078741" top="0.27559055118110237" bottom="0.27559055118110237" header="0.51181102362204722" footer="0.51181102362204722"/>
  <pageSetup paperSize="9" scale="95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3">
    <outlinePr summaryBelow="0" summaryRight="0"/>
  </sheetPr>
  <dimension ref="A1:H45"/>
  <sheetViews>
    <sheetView view="pageBreakPreview" zoomScale="80" zoomScaleNormal="100" zoomScaleSheetLayoutView="80" workbookViewId="0">
      <selection activeCell="B11" sqref="B11"/>
    </sheetView>
  </sheetViews>
  <sheetFormatPr defaultColWidth="12.625" defaultRowHeight="15.75" customHeight="1"/>
  <cols>
    <col min="1" max="1" width="5" style="75" bestFit="1" customWidth="1"/>
    <col min="2" max="2" width="42.625" style="75" customWidth="1"/>
    <col min="3" max="3" width="8.5" style="75" bestFit="1" customWidth="1"/>
    <col min="4" max="4" width="6.625" style="75" customWidth="1"/>
    <col min="5" max="5" width="10" style="75" bestFit="1" customWidth="1"/>
    <col min="6" max="6" width="10.125" style="75" customWidth="1"/>
    <col min="7" max="16384" width="12.625" style="75"/>
  </cols>
  <sheetData>
    <row r="1" spans="1:8" ht="23.25" customHeight="1">
      <c r="A1" s="206" t="s">
        <v>117</v>
      </c>
      <c r="B1" s="206"/>
      <c r="C1" s="206"/>
      <c r="D1" s="206"/>
      <c r="E1" s="206"/>
      <c r="F1" s="206"/>
    </row>
    <row r="2" spans="1:8" ht="15.75" customHeight="1">
      <c r="A2" s="202" t="str">
        <f>縣府領據格式!AI6</f>
        <v>南投縣仁愛鄉都達國民小學</v>
      </c>
      <c r="B2" s="202"/>
      <c r="C2" s="202"/>
      <c r="D2" s="202"/>
      <c r="E2" s="202"/>
      <c r="F2" s="202"/>
      <c r="H2" s="76"/>
    </row>
    <row r="3" spans="1:8" ht="15.75" customHeight="1">
      <c r="A3" s="82" t="s">
        <v>108</v>
      </c>
      <c r="B3" s="78" t="s">
        <v>109</v>
      </c>
      <c r="C3" s="78" t="s">
        <v>110</v>
      </c>
      <c r="D3" s="78" t="s">
        <v>111</v>
      </c>
      <c r="E3" s="78" t="s">
        <v>112</v>
      </c>
      <c r="F3" s="78" t="s">
        <v>113</v>
      </c>
    </row>
    <row r="4" spans="1:8" ht="17.25" customHeight="1">
      <c r="A4" s="86">
        <f>ROW()-3</f>
        <v>1</v>
      </c>
      <c r="B4" s="87" t="s">
        <v>119</v>
      </c>
      <c r="C4" s="88">
        <v>15000</v>
      </c>
      <c r="D4" s="89">
        <v>10</v>
      </c>
      <c r="E4" s="89">
        <f>C4*D4</f>
        <v>150000</v>
      </c>
      <c r="F4" s="83"/>
      <c r="H4" s="85"/>
    </row>
    <row r="5" spans="1:8" ht="17.25" customHeight="1">
      <c r="A5" s="90">
        <f t="shared" ref="A5:A42" si="0">ROW()-3</f>
        <v>2</v>
      </c>
      <c r="B5" s="91" t="s">
        <v>118</v>
      </c>
      <c r="C5" s="92"/>
      <c r="D5" s="93"/>
      <c r="E5" s="89">
        <f t="shared" ref="E5:E42" si="1">C5+D5</f>
        <v>0</v>
      </c>
      <c r="F5" s="84"/>
    </row>
    <row r="6" spans="1:8" ht="17.25" customHeight="1">
      <c r="A6" s="90">
        <f t="shared" si="0"/>
        <v>3</v>
      </c>
      <c r="B6" s="91" t="s">
        <v>121</v>
      </c>
      <c r="C6" s="92"/>
      <c r="D6" s="93"/>
      <c r="E6" s="89">
        <f t="shared" si="1"/>
        <v>0</v>
      </c>
      <c r="F6" s="84"/>
    </row>
    <row r="7" spans="1:8" ht="17.25" customHeight="1">
      <c r="A7" s="90">
        <f t="shared" si="0"/>
        <v>4</v>
      </c>
      <c r="B7" s="94"/>
      <c r="C7" s="92"/>
      <c r="D7" s="93"/>
      <c r="E7" s="89">
        <f t="shared" si="1"/>
        <v>0</v>
      </c>
      <c r="F7" s="84"/>
    </row>
    <row r="8" spans="1:8" ht="17.25" customHeight="1">
      <c r="A8" s="90">
        <f t="shared" si="0"/>
        <v>5</v>
      </c>
      <c r="B8" s="94"/>
      <c r="C8" s="92"/>
      <c r="D8" s="93"/>
      <c r="E8" s="89">
        <f t="shared" si="1"/>
        <v>0</v>
      </c>
      <c r="F8" s="84"/>
    </row>
    <row r="9" spans="1:8" ht="17.25" customHeight="1">
      <c r="A9" s="90">
        <f t="shared" si="0"/>
        <v>6</v>
      </c>
      <c r="B9" s="94"/>
      <c r="C9" s="92"/>
      <c r="D9" s="93"/>
      <c r="E9" s="89">
        <f t="shared" si="1"/>
        <v>0</v>
      </c>
      <c r="F9" s="84"/>
    </row>
    <row r="10" spans="1:8" ht="17.25" customHeight="1">
      <c r="A10" s="90">
        <f t="shared" si="0"/>
        <v>7</v>
      </c>
      <c r="B10" s="94"/>
      <c r="C10" s="92"/>
      <c r="D10" s="93"/>
      <c r="E10" s="89">
        <f t="shared" si="1"/>
        <v>0</v>
      </c>
      <c r="F10" s="84"/>
    </row>
    <row r="11" spans="1:8" ht="17.25" customHeight="1">
      <c r="A11" s="90">
        <f t="shared" si="0"/>
        <v>8</v>
      </c>
      <c r="B11" s="94"/>
      <c r="C11" s="92"/>
      <c r="D11" s="93"/>
      <c r="E11" s="89">
        <f t="shared" si="1"/>
        <v>0</v>
      </c>
      <c r="F11" s="84"/>
    </row>
    <row r="12" spans="1:8" ht="17.25" customHeight="1">
      <c r="A12" s="90">
        <f t="shared" si="0"/>
        <v>9</v>
      </c>
      <c r="B12" s="94"/>
      <c r="C12" s="92"/>
      <c r="D12" s="93"/>
      <c r="E12" s="89">
        <f t="shared" si="1"/>
        <v>0</v>
      </c>
      <c r="F12" s="84"/>
    </row>
    <row r="13" spans="1:8" ht="17.25" customHeight="1">
      <c r="A13" s="90">
        <f t="shared" si="0"/>
        <v>10</v>
      </c>
      <c r="B13" s="94"/>
      <c r="C13" s="92"/>
      <c r="D13" s="93"/>
      <c r="E13" s="89">
        <f t="shared" si="1"/>
        <v>0</v>
      </c>
      <c r="F13" s="84"/>
    </row>
    <row r="14" spans="1:8" ht="17.25" customHeight="1">
      <c r="A14" s="90">
        <f t="shared" si="0"/>
        <v>11</v>
      </c>
      <c r="B14" s="94"/>
      <c r="C14" s="92"/>
      <c r="D14" s="93"/>
      <c r="E14" s="89">
        <f t="shared" si="1"/>
        <v>0</v>
      </c>
      <c r="F14" s="84"/>
    </row>
    <row r="15" spans="1:8" ht="17.25" customHeight="1">
      <c r="A15" s="90">
        <f t="shared" si="0"/>
        <v>12</v>
      </c>
      <c r="B15" s="95"/>
      <c r="C15" s="92"/>
      <c r="D15" s="93"/>
      <c r="E15" s="89">
        <f t="shared" si="1"/>
        <v>0</v>
      </c>
      <c r="F15" s="84"/>
    </row>
    <row r="16" spans="1:8" ht="17.25" customHeight="1">
      <c r="A16" s="90">
        <f t="shared" si="0"/>
        <v>13</v>
      </c>
      <c r="B16" s="95"/>
      <c r="C16" s="92"/>
      <c r="D16" s="93"/>
      <c r="E16" s="89">
        <f t="shared" si="1"/>
        <v>0</v>
      </c>
      <c r="F16" s="84"/>
    </row>
    <row r="17" spans="1:6" ht="17.25" customHeight="1">
      <c r="A17" s="90">
        <f t="shared" si="0"/>
        <v>14</v>
      </c>
      <c r="B17" s="95"/>
      <c r="C17" s="92"/>
      <c r="D17" s="93"/>
      <c r="E17" s="89">
        <f t="shared" si="1"/>
        <v>0</v>
      </c>
      <c r="F17" s="84"/>
    </row>
    <row r="18" spans="1:6" ht="17.25" customHeight="1">
      <c r="A18" s="90">
        <f t="shared" si="0"/>
        <v>15</v>
      </c>
      <c r="B18" s="95"/>
      <c r="C18" s="92"/>
      <c r="D18" s="93"/>
      <c r="E18" s="89">
        <f t="shared" si="1"/>
        <v>0</v>
      </c>
      <c r="F18" s="84"/>
    </row>
    <row r="19" spans="1:6" ht="17.25" customHeight="1">
      <c r="A19" s="90">
        <f t="shared" si="0"/>
        <v>16</v>
      </c>
      <c r="B19" s="95"/>
      <c r="C19" s="92"/>
      <c r="D19" s="93"/>
      <c r="E19" s="89">
        <f t="shared" si="1"/>
        <v>0</v>
      </c>
      <c r="F19" s="84"/>
    </row>
    <row r="20" spans="1:6" ht="17.25" customHeight="1">
      <c r="A20" s="90">
        <f t="shared" si="0"/>
        <v>17</v>
      </c>
      <c r="B20" s="95"/>
      <c r="C20" s="92"/>
      <c r="D20" s="93"/>
      <c r="E20" s="89">
        <f t="shared" si="1"/>
        <v>0</v>
      </c>
      <c r="F20" s="84"/>
    </row>
    <row r="21" spans="1:6" ht="17.25" customHeight="1">
      <c r="A21" s="90">
        <f t="shared" si="0"/>
        <v>18</v>
      </c>
      <c r="B21" s="95"/>
      <c r="C21" s="92"/>
      <c r="D21" s="93"/>
      <c r="E21" s="89">
        <f t="shared" si="1"/>
        <v>0</v>
      </c>
      <c r="F21" s="84"/>
    </row>
    <row r="22" spans="1:6" ht="17.25" customHeight="1">
      <c r="A22" s="90">
        <f t="shared" si="0"/>
        <v>19</v>
      </c>
      <c r="B22" s="95"/>
      <c r="C22" s="92"/>
      <c r="D22" s="93"/>
      <c r="E22" s="89">
        <f t="shared" si="1"/>
        <v>0</v>
      </c>
      <c r="F22" s="84"/>
    </row>
    <row r="23" spans="1:6" ht="17.25" customHeight="1">
      <c r="A23" s="90">
        <f t="shared" si="0"/>
        <v>20</v>
      </c>
      <c r="B23" s="95"/>
      <c r="C23" s="92"/>
      <c r="D23" s="93"/>
      <c r="E23" s="89">
        <f t="shared" si="1"/>
        <v>0</v>
      </c>
      <c r="F23" s="84"/>
    </row>
    <row r="24" spans="1:6" ht="17.25" customHeight="1">
      <c r="A24" s="90">
        <f t="shared" si="0"/>
        <v>21</v>
      </c>
      <c r="B24" s="95"/>
      <c r="C24" s="92"/>
      <c r="D24" s="93"/>
      <c r="E24" s="89">
        <f t="shared" si="1"/>
        <v>0</v>
      </c>
      <c r="F24" s="84"/>
    </row>
    <row r="25" spans="1:6" ht="17.25" customHeight="1">
      <c r="A25" s="90">
        <f t="shared" si="0"/>
        <v>22</v>
      </c>
      <c r="B25" s="95"/>
      <c r="C25" s="92"/>
      <c r="D25" s="93"/>
      <c r="E25" s="89">
        <f t="shared" si="1"/>
        <v>0</v>
      </c>
      <c r="F25" s="84"/>
    </row>
    <row r="26" spans="1:6" ht="17.25" customHeight="1">
      <c r="A26" s="90">
        <f t="shared" si="0"/>
        <v>23</v>
      </c>
      <c r="B26" s="95"/>
      <c r="C26" s="92"/>
      <c r="D26" s="93"/>
      <c r="E26" s="89">
        <f t="shared" si="1"/>
        <v>0</v>
      </c>
      <c r="F26" s="84"/>
    </row>
    <row r="27" spans="1:6" ht="17.25" customHeight="1">
      <c r="A27" s="90">
        <f t="shared" si="0"/>
        <v>24</v>
      </c>
      <c r="B27" s="95"/>
      <c r="C27" s="92"/>
      <c r="D27" s="93"/>
      <c r="E27" s="89">
        <f t="shared" si="1"/>
        <v>0</v>
      </c>
      <c r="F27" s="84"/>
    </row>
    <row r="28" spans="1:6" ht="17.25" customHeight="1">
      <c r="A28" s="90">
        <f t="shared" si="0"/>
        <v>25</v>
      </c>
      <c r="B28" s="95"/>
      <c r="C28" s="92"/>
      <c r="D28" s="93"/>
      <c r="E28" s="89">
        <f t="shared" si="1"/>
        <v>0</v>
      </c>
      <c r="F28" s="84"/>
    </row>
    <row r="29" spans="1:6" ht="17.25" customHeight="1">
      <c r="A29" s="90">
        <f t="shared" si="0"/>
        <v>26</v>
      </c>
      <c r="B29" s="95"/>
      <c r="C29" s="92"/>
      <c r="D29" s="93"/>
      <c r="E29" s="89">
        <f t="shared" si="1"/>
        <v>0</v>
      </c>
      <c r="F29" s="84"/>
    </row>
    <row r="30" spans="1:6" ht="17.25" customHeight="1">
      <c r="A30" s="90">
        <f t="shared" si="0"/>
        <v>27</v>
      </c>
      <c r="B30" s="95"/>
      <c r="C30" s="92"/>
      <c r="D30" s="93"/>
      <c r="E30" s="89">
        <f t="shared" si="1"/>
        <v>0</v>
      </c>
      <c r="F30" s="84"/>
    </row>
    <row r="31" spans="1:6" ht="17.25" customHeight="1">
      <c r="A31" s="90">
        <f t="shared" si="0"/>
        <v>28</v>
      </c>
      <c r="B31" s="95"/>
      <c r="C31" s="92"/>
      <c r="D31" s="93"/>
      <c r="E31" s="89">
        <f t="shared" si="1"/>
        <v>0</v>
      </c>
      <c r="F31" s="84"/>
    </row>
    <row r="32" spans="1:6" ht="17.25" customHeight="1">
      <c r="A32" s="90">
        <f t="shared" si="0"/>
        <v>29</v>
      </c>
      <c r="B32" s="95"/>
      <c r="C32" s="92"/>
      <c r="D32" s="93"/>
      <c r="E32" s="89">
        <f t="shared" si="1"/>
        <v>0</v>
      </c>
      <c r="F32" s="84"/>
    </row>
    <row r="33" spans="1:6" ht="17.25" customHeight="1">
      <c r="A33" s="90">
        <f t="shared" si="0"/>
        <v>30</v>
      </c>
      <c r="B33" s="95"/>
      <c r="C33" s="92"/>
      <c r="D33" s="93"/>
      <c r="E33" s="89">
        <f t="shared" si="1"/>
        <v>0</v>
      </c>
      <c r="F33" s="84"/>
    </row>
    <row r="34" spans="1:6" ht="17.25" customHeight="1">
      <c r="A34" s="90">
        <f t="shared" si="0"/>
        <v>31</v>
      </c>
      <c r="B34" s="95"/>
      <c r="C34" s="92"/>
      <c r="D34" s="93"/>
      <c r="E34" s="89">
        <f t="shared" si="1"/>
        <v>0</v>
      </c>
      <c r="F34" s="84"/>
    </row>
    <row r="35" spans="1:6" ht="17.25" customHeight="1">
      <c r="A35" s="90">
        <f t="shared" si="0"/>
        <v>32</v>
      </c>
      <c r="B35" s="95"/>
      <c r="C35" s="92"/>
      <c r="D35" s="93"/>
      <c r="E35" s="89">
        <f t="shared" si="1"/>
        <v>0</v>
      </c>
      <c r="F35" s="84"/>
    </row>
    <row r="36" spans="1:6" ht="17.25" customHeight="1">
      <c r="A36" s="90">
        <f t="shared" si="0"/>
        <v>33</v>
      </c>
      <c r="B36" s="95"/>
      <c r="C36" s="92"/>
      <c r="D36" s="93"/>
      <c r="E36" s="89">
        <f t="shared" si="1"/>
        <v>0</v>
      </c>
      <c r="F36" s="84"/>
    </row>
    <row r="37" spans="1:6" ht="17.25" customHeight="1">
      <c r="A37" s="90">
        <f t="shared" si="0"/>
        <v>34</v>
      </c>
      <c r="B37" s="95"/>
      <c r="C37" s="92"/>
      <c r="D37" s="93"/>
      <c r="E37" s="89">
        <f t="shared" si="1"/>
        <v>0</v>
      </c>
      <c r="F37" s="84"/>
    </row>
    <row r="38" spans="1:6" ht="17.25" customHeight="1">
      <c r="A38" s="90">
        <f t="shared" si="0"/>
        <v>35</v>
      </c>
      <c r="B38" s="95"/>
      <c r="C38" s="92"/>
      <c r="D38" s="93"/>
      <c r="E38" s="89">
        <f t="shared" si="1"/>
        <v>0</v>
      </c>
      <c r="F38" s="84"/>
    </row>
    <row r="39" spans="1:6" ht="17.25" customHeight="1">
      <c r="A39" s="90">
        <f t="shared" si="0"/>
        <v>36</v>
      </c>
      <c r="B39" s="95"/>
      <c r="C39" s="96"/>
      <c r="D39" s="93"/>
      <c r="E39" s="89">
        <f t="shared" si="1"/>
        <v>0</v>
      </c>
      <c r="F39" s="84"/>
    </row>
    <row r="40" spans="1:6" ht="17.25" customHeight="1">
      <c r="A40" s="90">
        <f t="shared" si="0"/>
        <v>37</v>
      </c>
      <c r="B40" s="95"/>
      <c r="C40" s="96"/>
      <c r="D40" s="93"/>
      <c r="E40" s="89">
        <f t="shared" si="1"/>
        <v>0</v>
      </c>
      <c r="F40" s="84"/>
    </row>
    <row r="41" spans="1:6" ht="17.25" customHeight="1">
      <c r="A41" s="90">
        <f t="shared" si="0"/>
        <v>38</v>
      </c>
      <c r="B41" s="94"/>
      <c r="C41" s="96"/>
      <c r="D41" s="93"/>
      <c r="E41" s="89">
        <f t="shared" si="1"/>
        <v>0</v>
      </c>
      <c r="F41" s="84"/>
    </row>
    <row r="42" spans="1:6" ht="17.25" customHeight="1">
      <c r="A42" s="90">
        <f t="shared" si="0"/>
        <v>39</v>
      </c>
      <c r="B42" s="94"/>
      <c r="C42" s="96"/>
      <c r="D42" s="93"/>
      <c r="E42" s="89">
        <f t="shared" si="1"/>
        <v>0</v>
      </c>
      <c r="F42" s="84"/>
    </row>
    <row r="43" spans="1:6" ht="15.75" customHeight="1">
      <c r="A43" s="203" t="s">
        <v>114</v>
      </c>
      <c r="B43" s="204"/>
      <c r="C43" s="204"/>
      <c r="D43" s="205"/>
      <c r="E43" s="78">
        <f>SUM(E4:E42)</f>
        <v>150000</v>
      </c>
      <c r="F43" s="77"/>
    </row>
    <row r="44" spans="1:6" ht="15.75" customHeight="1">
      <c r="A44" s="79"/>
      <c r="B44" s="79"/>
      <c r="C44" s="79"/>
      <c r="D44" s="79"/>
      <c r="E44" s="79"/>
    </row>
    <row r="45" spans="1:6" ht="14.25">
      <c r="A45" s="79"/>
      <c r="B45" s="80" t="s">
        <v>120</v>
      </c>
      <c r="C45" s="80" t="s">
        <v>115</v>
      </c>
      <c r="D45" s="79"/>
      <c r="E45" s="81" t="s">
        <v>116</v>
      </c>
    </row>
  </sheetData>
  <customSheetViews>
    <customSheetView guid="{774EF18A-D89A-40B8-A3BE-85F853850C47}" scale="80" showPageBreaks="1" printArea="1" view="pageBreakPreview">
      <selection activeCell="B11" sqref="B11"/>
      <pageMargins left="0.70866141732283472" right="0.70866141732283472" top="0.74803149606299213" bottom="0.74803149606299213" header="0.31496062992125984" footer="0.31496062992125984"/>
      <printOptions horizontalCentered="1"/>
      <pageSetup paperSize="9" scale="98" orientation="portrait" r:id="rId1"/>
    </customSheetView>
  </customSheetViews>
  <mergeCells count="3">
    <mergeCell ref="A2:F2"/>
    <mergeCell ref="A43:D43"/>
    <mergeCell ref="A1:F1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3</vt:i4>
      </vt:variant>
    </vt:vector>
  </HeadingPairs>
  <TitlesOfParts>
    <vt:vector size="6" baseType="lpstr">
      <vt:lpstr>縣府領據格式</vt:lpstr>
      <vt:lpstr>縣府經費結報表</vt:lpstr>
      <vt:lpstr>本案核銷結報附件</vt:lpstr>
      <vt:lpstr>本案核銷結報附件!Print_Area</vt:lpstr>
      <vt:lpstr>縣府經費結報表!Print_Area</vt:lpstr>
      <vt:lpstr>縣府領據格式!Print_Area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ACT</cp:lastModifiedBy>
  <cp:lastPrinted>2021-09-23T14:24:35Z</cp:lastPrinted>
  <dcterms:created xsi:type="dcterms:W3CDTF">2019-11-20T01:14:59Z</dcterms:created>
  <dcterms:modified xsi:type="dcterms:W3CDTF">2021-09-24T02:09:42Z</dcterms:modified>
</cp:coreProperties>
</file>